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CMAP\10000-10499\10345 111 Belmont Road\01_WIP\RP_Report\C\"/>
    </mc:Choice>
  </mc:AlternateContent>
  <xr:revisionPtr revIDLastSave="0" documentId="13_ncr:1_{03EB34CC-60DC-41ED-91AB-120C8F82F401}" xr6:coauthVersionLast="47" xr6:coauthVersionMax="47" xr10:uidLastSave="{00000000-0000-0000-0000-000000000000}"/>
  <bookViews>
    <workbookView xWindow="-108" yWindow="-108" windowWidth="23256" windowHeight="12576" xr2:uid="{36623950-CBE3-4FFB-8094-4B97FEECFB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" i="1" l="1"/>
  <c r="J15" i="1" s="1"/>
  <c r="L15" i="1" s="1"/>
  <c r="G4" i="1"/>
  <c r="I4" i="1" s="1"/>
  <c r="J4" i="1" s="1"/>
  <c r="L4" i="1" s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3" i="1"/>
  <c r="I3" i="1" l="1"/>
  <c r="J3" i="1" s="1"/>
  <c r="L3" i="1" s="1"/>
  <c r="I17" i="1"/>
  <c r="J17" i="1" s="1"/>
  <c r="L17" i="1" s="1"/>
  <c r="I16" i="1"/>
  <c r="J16" i="1" s="1"/>
  <c r="L16" i="1" s="1"/>
  <c r="I5" i="1"/>
  <c r="J5" i="1" s="1"/>
  <c r="L5" i="1" s="1"/>
  <c r="I6" i="1"/>
  <c r="J6" i="1" s="1"/>
  <c r="L6" i="1" s="1"/>
  <c r="I14" i="1"/>
  <c r="J14" i="1" s="1"/>
  <c r="L14" i="1" s="1"/>
  <c r="I7" i="1"/>
  <c r="J7" i="1" s="1"/>
  <c r="L7" i="1" s="1"/>
  <c r="I18" i="1"/>
  <c r="J18" i="1" s="1"/>
  <c r="L18" i="1" s="1"/>
  <c r="I19" i="1"/>
  <c r="J19" i="1" s="1"/>
  <c r="L19" i="1" s="1"/>
  <c r="I13" i="1"/>
  <c r="J13" i="1" s="1"/>
  <c r="L13" i="1" s="1"/>
  <c r="I12" i="1"/>
  <c r="J12" i="1" s="1"/>
  <c r="L12" i="1" s="1"/>
  <c r="I11" i="1"/>
  <c r="J11" i="1" s="1"/>
  <c r="L11" i="1" s="1"/>
  <c r="I10" i="1"/>
  <c r="J10" i="1" s="1"/>
  <c r="L10" i="1" s="1"/>
  <c r="I9" i="1"/>
  <c r="J9" i="1" s="1"/>
  <c r="L9" i="1" s="1"/>
  <c r="I8" i="1"/>
  <c r="J8" i="1" s="1"/>
  <c r="L8" i="1" s="1"/>
  <c r="L20" i="1" l="1"/>
</calcChain>
</file>

<file path=xl/sharedStrings.xml><?xml version="1.0" encoding="utf-8"?>
<sst xmlns="http://schemas.openxmlformats.org/spreadsheetml/2006/main" count="60" uniqueCount="31">
  <si>
    <t>Bus</t>
  </si>
  <si>
    <t>W4</t>
  </si>
  <si>
    <t>LUL</t>
  </si>
  <si>
    <t>Turnpike Lane</t>
  </si>
  <si>
    <t>'Cockfosters-LHRT4LT '</t>
  </si>
  <si>
    <t>'RayLane-Cockfosters '</t>
  </si>
  <si>
    <t>'LHRT4LT-ArnosGrove  '</t>
  </si>
  <si>
    <t>'ArnosGrove-RayLane  '</t>
  </si>
  <si>
    <t>'ArnosGrove-Nthfields'</t>
  </si>
  <si>
    <t>'Oakwood-RayLane     '</t>
  </si>
  <si>
    <t>'Nthfields-Cockfoster'</t>
  </si>
  <si>
    <t>'LHRT5-Cockfosters   '</t>
  </si>
  <si>
    <t>'Uxbridge-Cockfosters'</t>
  </si>
  <si>
    <t>'Ruislip-Cockfosters '</t>
  </si>
  <si>
    <t>'ArnosGrove-Uxbridge '</t>
  </si>
  <si>
    <t>'Oakwood-Uxbridge    '</t>
  </si>
  <si>
    <t>'Oakwood-Ruislip     '</t>
  </si>
  <si>
    <t>Mode</t>
  </si>
  <si>
    <t>Stop</t>
  </si>
  <si>
    <t>Route</t>
  </si>
  <si>
    <t>Distance (metres)</t>
  </si>
  <si>
    <t>Frequency (vph)</t>
  </si>
  <si>
    <t>Walk Time (mins)</t>
  </si>
  <si>
    <t>SWT (mins)</t>
  </si>
  <si>
    <t>TAT (mins)</t>
  </si>
  <si>
    <t>EDF</t>
  </si>
  <si>
    <t>Weight</t>
  </si>
  <si>
    <t>AI</t>
  </si>
  <si>
    <t>WEST GREEN RD STANLEY RD</t>
  </si>
  <si>
    <t>BELMONT ROAD LANGHAM RD</t>
  </si>
  <si>
    <t>PTAL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</si>
</sst>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701B-1A33-402F-821B-41EE92E02BBE}">
  <dimension ref="B2:M20"/>
  <sheetViews>
    <sheetView tabSelected="1" workbookViewId="0">
      <selection activeCell="B3" sqref="B2:B3"/>
    </sheetView>
  </sheetViews>
  <sheetFormatPr defaultRowHeight="14.4" x14ac:dyDescent="0.3"/>
  <cols>
    <col min="3" max="3" width="26.77734375" bestFit="1" customWidth="1"/>
    <col min="4" max="4" width="20.33203125" bestFit="1" customWidth="1"/>
    <col min="5" max="5" width="15.33203125" bestFit="1" customWidth="1"/>
    <col min="6" max="6" width="13.88671875" bestFit="1" customWidth="1"/>
    <col min="7" max="7" width="15" customWidth="1"/>
    <col min="8" max="8" width="10" bestFit="1" customWidth="1"/>
    <col min="9" max="9" width="9.44140625" bestFit="1" customWidth="1"/>
  </cols>
  <sheetData>
    <row r="2" spans="2:12" x14ac:dyDescent="0.3"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</row>
    <row r="3" spans="2:12" x14ac:dyDescent="0.3">
      <c r="B3" s="2" t="s">
        <v>0</v>
      </c>
      <c r="C3" s="2" t="s">
        <v>28</v>
      </c>
      <c r="D3" s="2">
        <v>41</v>
      </c>
      <c r="E3" s="2">
        <v>615</v>
      </c>
      <c r="F3" s="2">
        <v>12</v>
      </c>
      <c r="G3" s="3">
        <f>E3/80</f>
        <v>7.6875</v>
      </c>
      <c r="H3" s="2">
        <v>4.5</v>
      </c>
      <c r="I3" s="3">
        <f>H3+G3</f>
        <v>12.1875</v>
      </c>
      <c r="J3" s="3">
        <f>30/I3</f>
        <v>2.4615384615384617</v>
      </c>
      <c r="K3" s="2">
        <v>0.5</v>
      </c>
      <c r="L3" s="3">
        <f>J3*K3</f>
        <v>1.2307692307692308</v>
      </c>
    </row>
    <row r="4" spans="2:12" x14ac:dyDescent="0.3">
      <c r="B4" s="2" t="s">
        <v>0</v>
      </c>
      <c r="C4" s="2" t="s">
        <v>28</v>
      </c>
      <c r="D4" s="2">
        <v>67</v>
      </c>
      <c r="E4" s="2">
        <v>615</v>
      </c>
      <c r="F4" s="2">
        <v>6</v>
      </c>
      <c r="G4" s="3">
        <f t="shared" ref="G4:G19" si="0">E4/80</f>
        <v>7.6875</v>
      </c>
      <c r="H4" s="2">
        <v>7</v>
      </c>
      <c r="I4" s="3">
        <f>H4+G4</f>
        <v>14.6875</v>
      </c>
      <c r="J4" s="3">
        <f>30/I4</f>
        <v>2.0425531914893615</v>
      </c>
      <c r="K4" s="2">
        <v>0.5</v>
      </c>
      <c r="L4" s="3">
        <f t="shared" ref="L4:L19" si="1">J4*K4</f>
        <v>1.0212765957446808</v>
      </c>
    </row>
    <row r="5" spans="2:12" x14ac:dyDescent="0.3">
      <c r="B5" s="2" t="s">
        <v>0</v>
      </c>
      <c r="C5" s="2" t="s">
        <v>28</v>
      </c>
      <c r="D5" s="2">
        <v>230</v>
      </c>
      <c r="E5" s="2">
        <v>615</v>
      </c>
      <c r="F5" s="2">
        <v>5</v>
      </c>
      <c r="G5" s="3">
        <f t="shared" si="0"/>
        <v>7.6875</v>
      </c>
      <c r="H5" s="2">
        <v>8</v>
      </c>
      <c r="I5" s="3">
        <f>H5+G5</f>
        <v>15.6875</v>
      </c>
      <c r="J5" s="3">
        <f>30/I5</f>
        <v>1.9123505976095618</v>
      </c>
      <c r="K5" s="2">
        <v>0.5</v>
      </c>
      <c r="L5" s="3">
        <f t="shared" si="1"/>
        <v>0.95617529880478092</v>
      </c>
    </row>
    <row r="6" spans="2:12" x14ac:dyDescent="0.3">
      <c r="B6" s="2" t="s">
        <v>0</v>
      </c>
      <c r="C6" s="2" t="s">
        <v>29</v>
      </c>
      <c r="D6" s="2" t="s">
        <v>1</v>
      </c>
      <c r="E6" s="2">
        <v>170</v>
      </c>
      <c r="F6" s="2">
        <v>6</v>
      </c>
      <c r="G6" s="3">
        <f t="shared" si="0"/>
        <v>2.125</v>
      </c>
      <c r="H6" s="2">
        <v>7</v>
      </c>
      <c r="I6" s="3">
        <f>H6+G6</f>
        <v>9.125</v>
      </c>
      <c r="J6" s="3">
        <f>30/I6</f>
        <v>3.2876712328767121</v>
      </c>
      <c r="K6" s="2">
        <v>1</v>
      </c>
      <c r="L6" s="3">
        <f t="shared" si="1"/>
        <v>3.2876712328767121</v>
      </c>
    </row>
    <row r="7" spans="2:12" x14ac:dyDescent="0.3">
      <c r="B7" s="2" t="s">
        <v>2</v>
      </c>
      <c r="C7" s="2" t="s">
        <v>3</v>
      </c>
      <c r="D7" s="2" t="s">
        <v>4</v>
      </c>
      <c r="E7" s="2">
        <v>690</v>
      </c>
      <c r="F7" s="2">
        <v>4.67</v>
      </c>
      <c r="G7" s="3">
        <f t="shared" si="0"/>
        <v>8.625</v>
      </c>
      <c r="H7" s="2">
        <v>7.17</v>
      </c>
      <c r="I7" s="3">
        <f>H7+G7</f>
        <v>15.795</v>
      </c>
      <c r="J7" s="3">
        <f>30/I7</f>
        <v>1.899335232668566</v>
      </c>
      <c r="K7" s="2">
        <v>0.5</v>
      </c>
      <c r="L7" s="3">
        <f t="shared" si="1"/>
        <v>0.94966761633428298</v>
      </c>
    </row>
    <row r="8" spans="2:12" x14ac:dyDescent="0.3">
      <c r="B8" s="2" t="s">
        <v>2</v>
      </c>
      <c r="C8" s="2" t="s">
        <v>3</v>
      </c>
      <c r="D8" s="2" t="s">
        <v>5</v>
      </c>
      <c r="E8" s="2">
        <v>690</v>
      </c>
      <c r="F8" s="2">
        <v>3.67</v>
      </c>
      <c r="G8" s="3">
        <f t="shared" si="0"/>
        <v>8.625</v>
      </c>
      <c r="H8" s="2">
        <v>8.92</v>
      </c>
      <c r="I8" s="3">
        <f>H8+G8</f>
        <v>17.545000000000002</v>
      </c>
      <c r="J8" s="3">
        <f>30/I8</f>
        <v>1.7098888572242803</v>
      </c>
      <c r="K8" s="2">
        <v>0.5</v>
      </c>
      <c r="L8" s="3">
        <f t="shared" si="1"/>
        <v>0.85494442861214015</v>
      </c>
    </row>
    <row r="9" spans="2:12" x14ac:dyDescent="0.3">
      <c r="B9" s="2" t="s">
        <v>2</v>
      </c>
      <c r="C9" s="2" t="s">
        <v>3</v>
      </c>
      <c r="D9" s="2" t="s">
        <v>6</v>
      </c>
      <c r="E9" s="2">
        <v>690</v>
      </c>
      <c r="F9" s="2">
        <v>4.67</v>
      </c>
      <c r="G9" s="3">
        <f t="shared" si="0"/>
        <v>8.625</v>
      </c>
      <c r="H9" s="2">
        <v>7.17</v>
      </c>
      <c r="I9" s="3">
        <f>H9+G9</f>
        <v>15.795</v>
      </c>
      <c r="J9" s="3">
        <f>30/I9</f>
        <v>1.899335232668566</v>
      </c>
      <c r="K9" s="2">
        <v>0.5</v>
      </c>
      <c r="L9" s="3">
        <f t="shared" si="1"/>
        <v>0.94966761633428298</v>
      </c>
    </row>
    <row r="10" spans="2:12" x14ac:dyDescent="0.3">
      <c r="B10" s="2" t="s">
        <v>2</v>
      </c>
      <c r="C10" s="2" t="s">
        <v>3</v>
      </c>
      <c r="D10" s="2" t="s">
        <v>7</v>
      </c>
      <c r="E10" s="2">
        <v>690</v>
      </c>
      <c r="F10" s="2">
        <v>0.33</v>
      </c>
      <c r="G10" s="3">
        <f t="shared" si="0"/>
        <v>8.625</v>
      </c>
      <c r="H10" s="2">
        <v>91.66</v>
      </c>
      <c r="I10" s="3">
        <f>H10+G10</f>
        <v>100.285</v>
      </c>
      <c r="J10" s="3">
        <f>30/I10</f>
        <v>0.29914742982499876</v>
      </c>
      <c r="K10" s="2">
        <v>0.5</v>
      </c>
      <c r="L10" s="3">
        <f t="shared" si="1"/>
        <v>0.14957371491249938</v>
      </c>
    </row>
    <row r="11" spans="2:12" x14ac:dyDescent="0.3">
      <c r="B11" s="2" t="s">
        <v>2</v>
      </c>
      <c r="C11" s="2" t="s">
        <v>3</v>
      </c>
      <c r="D11" s="2" t="s">
        <v>8</v>
      </c>
      <c r="E11" s="2">
        <v>690</v>
      </c>
      <c r="F11" s="2">
        <v>3</v>
      </c>
      <c r="G11" s="3">
        <f t="shared" si="0"/>
        <v>8.625</v>
      </c>
      <c r="H11" s="2">
        <v>10.75</v>
      </c>
      <c r="I11" s="3">
        <f>H11+G11</f>
        <v>19.375</v>
      </c>
      <c r="J11" s="3">
        <f>30/I11</f>
        <v>1.5483870967741935</v>
      </c>
      <c r="K11" s="2">
        <v>0.5</v>
      </c>
      <c r="L11" s="3">
        <f t="shared" si="1"/>
        <v>0.77419354838709675</v>
      </c>
    </row>
    <row r="12" spans="2:12" x14ac:dyDescent="0.3">
      <c r="B12" s="2" t="s">
        <v>2</v>
      </c>
      <c r="C12" s="2" t="s">
        <v>3</v>
      </c>
      <c r="D12" s="2" t="s">
        <v>9</v>
      </c>
      <c r="E12" s="2">
        <v>690</v>
      </c>
      <c r="F12" s="2">
        <v>0.33</v>
      </c>
      <c r="G12" s="3">
        <f t="shared" si="0"/>
        <v>8.625</v>
      </c>
      <c r="H12" s="2">
        <v>91.66</v>
      </c>
      <c r="I12" s="3">
        <f>H12+G12</f>
        <v>100.285</v>
      </c>
      <c r="J12" s="3">
        <f>30/I12</f>
        <v>0.29914742982499876</v>
      </c>
      <c r="K12" s="2">
        <v>0.5</v>
      </c>
      <c r="L12" s="3">
        <f t="shared" si="1"/>
        <v>0.14957371491249938</v>
      </c>
    </row>
    <row r="13" spans="2:12" x14ac:dyDescent="0.3">
      <c r="B13" s="2" t="s">
        <v>2</v>
      </c>
      <c r="C13" s="2" t="s">
        <v>3</v>
      </c>
      <c r="D13" s="2" t="s">
        <v>10</v>
      </c>
      <c r="E13" s="2">
        <v>690</v>
      </c>
      <c r="F13" s="2">
        <v>1</v>
      </c>
      <c r="G13" s="3">
        <f t="shared" si="0"/>
        <v>8.625</v>
      </c>
      <c r="H13" s="2">
        <v>30.75</v>
      </c>
      <c r="I13" s="3">
        <f>H13+G13</f>
        <v>39.375</v>
      </c>
      <c r="J13" s="3">
        <f>30/I13</f>
        <v>0.76190476190476186</v>
      </c>
      <c r="K13" s="2">
        <v>0.5</v>
      </c>
      <c r="L13" s="3">
        <f t="shared" si="1"/>
        <v>0.38095238095238093</v>
      </c>
    </row>
    <row r="14" spans="2:12" x14ac:dyDescent="0.3">
      <c r="B14" s="2" t="s">
        <v>2</v>
      </c>
      <c r="C14" s="2" t="s">
        <v>3</v>
      </c>
      <c r="D14" s="2" t="s">
        <v>11</v>
      </c>
      <c r="E14" s="2">
        <v>690</v>
      </c>
      <c r="F14" s="2">
        <v>6</v>
      </c>
      <c r="G14" s="3">
        <f t="shared" si="0"/>
        <v>8.625</v>
      </c>
      <c r="H14" s="2">
        <v>5.75</v>
      </c>
      <c r="I14" s="3">
        <f>H14+G14</f>
        <v>14.375</v>
      </c>
      <c r="J14" s="3">
        <f>30/I14</f>
        <v>2.0869565217391304</v>
      </c>
      <c r="K14" s="2">
        <v>1</v>
      </c>
      <c r="L14" s="3">
        <f t="shared" si="1"/>
        <v>2.0869565217391304</v>
      </c>
    </row>
    <row r="15" spans="2:12" x14ac:dyDescent="0.3">
      <c r="B15" s="2" t="s">
        <v>2</v>
      </c>
      <c r="C15" s="2" t="s">
        <v>3</v>
      </c>
      <c r="D15" s="2" t="s">
        <v>12</v>
      </c>
      <c r="E15" s="2">
        <v>690</v>
      </c>
      <c r="F15" s="2">
        <v>3.67</v>
      </c>
      <c r="G15" s="3">
        <f t="shared" si="0"/>
        <v>8.625</v>
      </c>
      <c r="H15" s="2">
        <v>8.92</v>
      </c>
      <c r="I15" s="3">
        <f>H15+G15</f>
        <v>17.545000000000002</v>
      </c>
      <c r="J15" s="3">
        <f>30/I15</f>
        <v>1.7098888572242803</v>
      </c>
      <c r="K15" s="2">
        <v>0.5</v>
      </c>
      <c r="L15" s="3">
        <f t="shared" si="1"/>
        <v>0.85494442861214015</v>
      </c>
    </row>
    <row r="16" spans="2:12" x14ac:dyDescent="0.3">
      <c r="B16" s="2" t="s">
        <v>2</v>
      </c>
      <c r="C16" s="2" t="s">
        <v>3</v>
      </c>
      <c r="D16" s="2" t="s">
        <v>13</v>
      </c>
      <c r="E16" s="2">
        <v>690</v>
      </c>
      <c r="F16" s="2">
        <v>2.33</v>
      </c>
      <c r="G16" s="3">
        <f t="shared" si="0"/>
        <v>8.625</v>
      </c>
      <c r="H16" s="2">
        <v>13.63</v>
      </c>
      <c r="I16" s="3">
        <f>H16+G16</f>
        <v>22.255000000000003</v>
      </c>
      <c r="J16" s="3">
        <f>30/I16</f>
        <v>1.3480116827679172</v>
      </c>
      <c r="K16" s="2">
        <v>0.5</v>
      </c>
      <c r="L16" s="3">
        <f t="shared" si="1"/>
        <v>0.67400584138395858</v>
      </c>
    </row>
    <row r="17" spans="2:13" x14ac:dyDescent="0.3">
      <c r="B17" s="2" t="s">
        <v>2</v>
      </c>
      <c r="C17" s="2" t="s">
        <v>3</v>
      </c>
      <c r="D17" s="2" t="s">
        <v>14</v>
      </c>
      <c r="E17" s="2">
        <v>690</v>
      </c>
      <c r="F17" s="2">
        <v>1</v>
      </c>
      <c r="G17" s="3">
        <f t="shared" si="0"/>
        <v>8.625</v>
      </c>
      <c r="H17" s="2">
        <v>30.75</v>
      </c>
      <c r="I17" s="3">
        <f>H17+G17</f>
        <v>39.375</v>
      </c>
      <c r="J17" s="3">
        <f>30/I17</f>
        <v>0.76190476190476186</v>
      </c>
      <c r="K17" s="2">
        <v>0.5</v>
      </c>
      <c r="L17" s="3">
        <f t="shared" si="1"/>
        <v>0.38095238095238093</v>
      </c>
    </row>
    <row r="18" spans="2:13" x14ac:dyDescent="0.3">
      <c r="B18" s="2" t="s">
        <v>2</v>
      </c>
      <c r="C18" s="2" t="s">
        <v>3</v>
      </c>
      <c r="D18" s="2" t="s">
        <v>15</v>
      </c>
      <c r="E18" s="2">
        <v>690</v>
      </c>
      <c r="F18" s="2">
        <v>0.33</v>
      </c>
      <c r="G18" s="3">
        <f t="shared" si="0"/>
        <v>8.625</v>
      </c>
      <c r="H18" s="2">
        <v>91.66</v>
      </c>
      <c r="I18" s="3">
        <f>H18+G18</f>
        <v>100.285</v>
      </c>
      <c r="J18" s="3">
        <f>30/I18</f>
        <v>0.29914742982499876</v>
      </c>
      <c r="K18" s="2">
        <v>0.5</v>
      </c>
      <c r="L18" s="3">
        <f t="shared" si="1"/>
        <v>0.14957371491249938</v>
      </c>
    </row>
    <row r="19" spans="2:13" x14ac:dyDescent="0.3">
      <c r="B19" s="2" t="s">
        <v>2</v>
      </c>
      <c r="C19" s="2" t="s">
        <v>3</v>
      </c>
      <c r="D19" s="2" t="s">
        <v>16</v>
      </c>
      <c r="E19" s="2">
        <v>690</v>
      </c>
      <c r="F19" s="2">
        <v>0.33</v>
      </c>
      <c r="G19" s="3">
        <f t="shared" si="0"/>
        <v>8.625</v>
      </c>
      <c r="H19" s="2">
        <v>91.66</v>
      </c>
      <c r="I19" s="3">
        <f>H19+G19</f>
        <v>100.285</v>
      </c>
      <c r="J19" s="3">
        <f>30/I19</f>
        <v>0.29914742982499876</v>
      </c>
      <c r="K19" s="2">
        <v>0.5</v>
      </c>
      <c r="L19" s="3">
        <f t="shared" si="1"/>
        <v>0.14957371491249938</v>
      </c>
    </row>
    <row r="20" spans="2:13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4">
        <f>SUM(L3:L19)</f>
        <v>15.000471981153195</v>
      </c>
      <c r="M20" s="5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Vaughan</dc:creator>
  <cp:lastModifiedBy>Chris Vaughan</cp:lastModifiedBy>
  <dcterms:created xsi:type="dcterms:W3CDTF">2022-08-02T07:56:53Z</dcterms:created>
  <dcterms:modified xsi:type="dcterms:W3CDTF">2022-08-02T08:27:46Z</dcterms:modified>
</cp:coreProperties>
</file>