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rnharchitects-my.sharepoint.com/personal/vrohacs_rohacs_com/Documents/Projects/RH22-014 Palmerston Road/Production/221117_Permitted Develpment/Lionel House/"/>
    </mc:Choice>
  </mc:AlternateContent>
  <xr:revisionPtr revIDLastSave="225" documentId="8_{B7C0F68E-347E-4A21-8FB4-07871889C763}" xr6:coauthVersionLast="47" xr6:coauthVersionMax="47" xr10:uidLastSave="{A00C553C-5225-4CD3-93B2-A5B67BC3E2FB}"/>
  <bookViews>
    <workbookView xWindow="780" yWindow="780" windowWidth="16065" windowHeight="13935" xr2:uid="{00000000-000D-0000-FFFF-FFFF00000000}"/>
  </bookViews>
  <sheets>
    <sheet name="Area " sheetId="1" r:id="rId1"/>
    <sheet name="Accomodation" sheetId="2" r:id="rId2"/>
  </sheets>
  <definedNames>
    <definedName name="_xlnm.Print_Area" localSheetId="1">Accomodation!$A$1:$O$28</definedName>
    <definedName name="_xlnm.Print_Area" localSheetId="0">'Area '!$A$1:$N$19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 l="1"/>
  <c r="K14" i="1"/>
  <c r="D27" i="2" l="1"/>
  <c r="C27" i="2" l="1"/>
  <c r="C14" i="1"/>
  <c r="M11" i="1"/>
  <c r="M12" i="1"/>
  <c r="H12" i="1"/>
  <c r="F11" i="1"/>
  <c r="F12" i="1"/>
  <c r="D11" i="1"/>
  <c r="D12" i="1"/>
  <c r="M8" i="1"/>
  <c r="J14" i="1"/>
  <c r="M10" i="1"/>
  <c r="M9" i="1"/>
  <c r="H9" i="1"/>
  <c r="F27" i="2" l="1"/>
  <c r="E14" i="1"/>
  <c r="M14" i="1"/>
  <c r="K15" i="1" l="1"/>
  <c r="G14" i="1"/>
  <c r="H14" i="1"/>
  <c r="L14" i="1" l="1"/>
  <c r="F10" i="1" l="1"/>
  <c r="F9" i="1"/>
  <c r="F8" i="1"/>
  <c r="D9" i="1"/>
  <c r="D10" i="1"/>
  <c r="D8" i="1"/>
  <c r="D14" i="1" l="1"/>
  <c r="F14" i="1"/>
  <c r="J15" i="1"/>
  <c r="L15" i="1"/>
</calcChain>
</file>

<file path=xl/sharedStrings.xml><?xml version="1.0" encoding="utf-8"?>
<sst xmlns="http://schemas.openxmlformats.org/spreadsheetml/2006/main" count="73" uniqueCount="59">
  <si>
    <t>Ground Floor</t>
  </si>
  <si>
    <t>1st Floor</t>
  </si>
  <si>
    <t>2nd Floor</t>
  </si>
  <si>
    <t>3rd Floor</t>
  </si>
  <si>
    <t>sqm</t>
  </si>
  <si>
    <t>sqft</t>
  </si>
  <si>
    <t>Totals</t>
  </si>
  <si>
    <t xml:space="preserve">Apartment Schedule </t>
  </si>
  <si>
    <t>Total</t>
  </si>
  <si>
    <t>Area Schedule</t>
  </si>
  <si>
    <t>Kitchen</t>
  </si>
  <si>
    <t xml:space="preserve">Bedroom 1 </t>
  </si>
  <si>
    <t xml:space="preserve">Bedroom 2 </t>
  </si>
  <si>
    <t>Living &amp; Dining &amp; Kitchen</t>
  </si>
  <si>
    <t>Apartment Area</t>
  </si>
  <si>
    <t>Residential</t>
  </si>
  <si>
    <t>NSA</t>
  </si>
  <si>
    <t>GEA</t>
  </si>
  <si>
    <t>GIA</t>
  </si>
  <si>
    <t>First Floor</t>
  </si>
  <si>
    <t>Second Floor</t>
  </si>
  <si>
    <t>Third Floor</t>
  </si>
  <si>
    <t>No. Beds</t>
  </si>
  <si>
    <t>Totals:</t>
  </si>
  <si>
    <t>Living &amp; Dining Room</t>
  </si>
  <si>
    <t>No. People</t>
  </si>
  <si>
    <t>Flat 1.01</t>
  </si>
  <si>
    <t>Flat 2.01</t>
  </si>
  <si>
    <t>Flat 3.01</t>
  </si>
  <si>
    <t>Accommodation Schedule</t>
  </si>
  <si>
    <t>Fourth Floor</t>
  </si>
  <si>
    <t>Flat 4.01</t>
  </si>
  <si>
    <t>Flat 4.02</t>
  </si>
  <si>
    <t>Flat 4.03</t>
  </si>
  <si>
    <t>Flat 0.01</t>
  </si>
  <si>
    <t>4th Floor</t>
  </si>
  <si>
    <t>Flat 3.02</t>
  </si>
  <si>
    <t>Flat 3.03</t>
  </si>
  <si>
    <t>Flat 0.02</t>
  </si>
  <si>
    <t>Flat 0.03</t>
  </si>
  <si>
    <t>Flat 0.04</t>
  </si>
  <si>
    <t>Flat 0.05</t>
  </si>
  <si>
    <t>Flat 1.02</t>
  </si>
  <si>
    <t>Flat 1.03</t>
  </si>
  <si>
    <t>Flat 1.04</t>
  </si>
  <si>
    <t>Flat 2.02</t>
  </si>
  <si>
    <t>Flat 2.03</t>
  </si>
  <si>
    <t>Flat 2.04</t>
  </si>
  <si>
    <t>Flat 2.05</t>
  </si>
  <si>
    <t>Bedroom 3</t>
  </si>
  <si>
    <t>Floor areas have been calculated in accordance with the RICS/ISVA Code of Measuring Practice, 6th Edition, 2007 using the stated options NIA, GIA, GEA. They are approximate and relate to the likely areas of the building at the current stage of design. Any decisions to be made on the basis of these area, whether as to project viability, pre-letting, lease or sale agreements and the like, should make allowance for design development, accurate site survey,site levels and site dimensions, construction methods and building tolerances, Local Authority and Statutory consents.</t>
  </si>
  <si>
    <t>2B 3P</t>
  </si>
  <si>
    <t>1B 1P</t>
  </si>
  <si>
    <t>1B 2P</t>
  </si>
  <si>
    <t>Storage</t>
  </si>
  <si>
    <t>Bedroom 4</t>
  </si>
  <si>
    <t>Proposed</t>
  </si>
  <si>
    <t>Existing</t>
  </si>
  <si>
    <t>Lionel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</si>
</sst>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theme="0" tint="-0.249977111117893"/>
      <name val="Calibri"/>
      <family val="2"/>
      <scheme val="minor"/>
    </font>
    <font>
      <sz val="8"/>
      <name val="Calibri"/>
      <family val="2"/>
      <scheme val="minor"/>
    </font>
    <font>
      <sz val="10"/>
      <color theme="1"/>
      <name val="Calibri"/>
      <family val="2"/>
      <scheme val="minor"/>
    </font>
    <font>
      <sz val="11"/>
      <name val="Calibri"/>
      <family val="2"/>
      <scheme val="minor"/>
    </font>
    <font>
      <b/>
      <sz val="11"/>
      <color theme="1"/>
      <name val="Calibri"/>
      <family val="2"/>
      <charset val="238"/>
      <scheme val="minor"/>
    </font>
    <font>
      <b/>
      <sz val="1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0" tint="-0.14999847407452621"/>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89">
    <xf numFmtId="0" fontId="0" fillId="0" borderId="0" xfId="0"/>
    <xf numFmtId="0" fontId="0" fillId="0" borderId="5" xfId="0" applyBorder="1" applyAlignment="1">
      <alignment horizontal="center"/>
    </xf>
    <xf numFmtId="0" fontId="0" fillId="0" borderId="6" xfId="0" applyBorder="1" applyAlignment="1">
      <alignment horizontal="center"/>
    </xf>
    <xf numFmtId="0" fontId="0" fillId="0" borderId="8" xfId="0" applyBorder="1"/>
    <xf numFmtId="0" fontId="0" fillId="0" borderId="9" xfId="0" applyBorder="1" applyAlignment="1">
      <alignment horizontal="center"/>
    </xf>
    <xf numFmtId="0" fontId="0" fillId="0" borderId="4" xfId="0" applyBorder="1" applyAlignment="1">
      <alignment horizontal="center"/>
    </xf>
    <xf numFmtId="0" fontId="1" fillId="0" borderId="0" xfId="0" applyFont="1"/>
    <xf numFmtId="14" fontId="0" fillId="0" borderId="0" xfId="0" applyNumberFormat="1" applyAlignment="1">
      <alignment horizontal="left"/>
    </xf>
    <xf numFmtId="9" fontId="3" fillId="0" borderId="0" xfId="1" applyFont="1"/>
    <xf numFmtId="3" fontId="0" fillId="0" borderId="0" xfId="0" applyNumberFormat="1"/>
    <xf numFmtId="3" fontId="0" fillId="0" borderId="9" xfId="0" applyNumberFormat="1" applyBorder="1"/>
    <xf numFmtId="0" fontId="0" fillId="0" borderId="1" xfId="0" applyBorder="1"/>
    <xf numFmtId="0" fontId="0" fillId="0" borderId="8" xfId="0" applyBorder="1" applyAlignment="1">
      <alignment horizontal="center" vertical="center" wrapText="1"/>
    </xf>
    <xf numFmtId="0" fontId="0" fillId="0" borderId="9" xfId="0" applyBorder="1"/>
    <xf numFmtId="49" fontId="5" fillId="0" borderId="0" xfId="0" applyNumberFormat="1" applyFont="1" applyAlignment="1" applyProtection="1">
      <alignment vertical="top" wrapText="1"/>
      <protection locked="0"/>
    </xf>
    <xf numFmtId="0" fontId="0" fillId="0" borderId="4" xfId="0" applyBorder="1" applyAlignment="1">
      <alignment horizontal="center" vertical="center" wrapText="1"/>
    </xf>
    <xf numFmtId="0" fontId="6" fillId="0" borderId="1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1"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xf>
    <xf numFmtId="0" fontId="6" fillId="0" borderId="9" xfId="0" applyFont="1" applyBorder="1" applyAlignment="1">
      <alignment horizontal="center" vertical="center"/>
    </xf>
    <xf numFmtId="0" fontId="0" fillId="0" borderId="0" xfId="0" applyAlignment="1">
      <alignment horizontal="center" vertical="center"/>
    </xf>
    <xf numFmtId="3" fontId="7" fillId="3" borderId="10" xfId="0" applyNumberFormat="1" applyFont="1" applyFill="1" applyBorder="1"/>
    <xf numFmtId="0" fontId="7" fillId="3" borderId="15" xfId="0" applyFont="1" applyFill="1" applyBorder="1"/>
    <xf numFmtId="3" fontId="7" fillId="0" borderId="15" xfId="0" applyNumberFormat="1" applyFont="1" applyBorder="1"/>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0" xfId="0" applyFont="1"/>
    <xf numFmtId="0" fontId="0" fillId="0" borderId="15" xfId="0" applyBorder="1" applyAlignment="1">
      <alignment horizontal="center"/>
    </xf>
    <xf numFmtId="0" fontId="0" fillId="0" borderId="13" xfId="0" applyBorder="1" applyAlignment="1">
      <alignment horizontal="center" vertical="center" wrapText="1"/>
    </xf>
    <xf numFmtId="164" fontId="6" fillId="0" borderId="2" xfId="0" applyNumberFormat="1" applyFont="1" applyBorder="1" applyAlignment="1">
      <alignment horizontal="center" vertical="center"/>
    </xf>
    <xf numFmtId="164" fontId="6" fillId="0" borderId="0" xfId="0" applyNumberFormat="1" applyFont="1" applyAlignment="1">
      <alignment horizontal="center" vertical="center"/>
    </xf>
    <xf numFmtId="164" fontId="6" fillId="0" borderId="4" xfId="0" applyNumberFormat="1" applyFont="1" applyBorder="1" applyAlignment="1">
      <alignment horizontal="center" vertical="center"/>
    </xf>
    <xf numFmtId="164" fontId="6" fillId="0" borderId="13" xfId="0" applyNumberFormat="1" applyFont="1" applyBorder="1" applyAlignment="1">
      <alignment horizontal="center" vertical="center"/>
    </xf>
    <xf numFmtId="0" fontId="6" fillId="0" borderId="3" xfId="0" applyFont="1" applyBorder="1" applyAlignment="1">
      <alignment horizontal="center"/>
    </xf>
    <xf numFmtId="0" fontId="0" fillId="0" borderId="1" xfId="0" applyBorder="1" applyAlignment="1">
      <alignment horizontal="center"/>
    </xf>
    <xf numFmtId="2" fontId="6" fillId="0" borderId="12" xfId="0" applyNumberFormat="1" applyFont="1" applyBorder="1" applyAlignment="1">
      <alignment horizontal="center" vertical="center"/>
    </xf>
    <xf numFmtId="2" fontId="0" fillId="0" borderId="0" xfId="0" applyNumberFormat="1" applyAlignment="1">
      <alignment horizontal="center"/>
    </xf>
    <xf numFmtId="2" fontId="0" fillId="0" borderId="0" xfId="0" applyNumberFormat="1"/>
    <xf numFmtId="2" fontId="6" fillId="0" borderId="0" xfId="0" applyNumberFormat="1" applyFont="1" applyAlignment="1">
      <alignment horizontal="center" vertical="center"/>
    </xf>
    <xf numFmtId="2" fontId="6" fillId="0" borderId="13" xfId="0" applyNumberFormat="1" applyFont="1" applyBorder="1" applyAlignment="1">
      <alignment horizontal="center" vertical="center"/>
    </xf>
    <xf numFmtId="2" fontId="6" fillId="0" borderId="2" xfId="0" applyNumberFormat="1" applyFont="1" applyBorder="1" applyAlignment="1">
      <alignment horizontal="center" vertical="center"/>
    </xf>
    <xf numFmtId="2" fontId="1" fillId="0" borderId="0" xfId="0" applyNumberFormat="1" applyFont="1" applyAlignment="1">
      <alignment horizontal="center"/>
    </xf>
    <xf numFmtId="164" fontId="6" fillId="0" borderId="12"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0" fillId="0" borderId="11" xfId="0" applyBorder="1"/>
    <xf numFmtId="3" fontId="0" fillId="0" borderId="14" xfId="0" applyNumberFormat="1" applyBorder="1"/>
    <xf numFmtId="3" fontId="0" fillId="0" borderId="13" xfId="0" applyNumberFormat="1" applyBorder="1"/>
    <xf numFmtId="3" fontId="0" fillId="0" borderId="1" xfId="0" applyNumberFormat="1" applyBorder="1"/>
    <xf numFmtId="3" fontId="0" fillId="0" borderId="12" xfId="0" applyNumberFormat="1" applyBorder="1"/>
    <xf numFmtId="3" fontId="0" fillId="0" borderId="11" xfId="0" applyNumberFormat="1" applyBorder="1"/>
    <xf numFmtId="0" fontId="0" fillId="0" borderId="7" xfId="0" applyBorder="1"/>
    <xf numFmtId="3" fontId="0" fillId="0" borderId="2" xfId="0" applyNumberFormat="1" applyBorder="1"/>
    <xf numFmtId="3" fontId="0" fillId="0" borderId="7" xfId="0" applyNumberFormat="1" applyBorder="1"/>
    <xf numFmtId="0" fontId="0" fillId="0" borderId="3" xfId="0" applyBorder="1"/>
    <xf numFmtId="3" fontId="0" fillId="0" borderId="3" xfId="0" applyNumberFormat="1" applyBorder="1"/>
    <xf numFmtId="3" fontId="0" fillId="0" borderId="4" xfId="0" applyNumberFormat="1" applyBorder="1"/>
    <xf numFmtId="3" fontId="0" fillId="0" borderId="8" xfId="0" applyNumberFormat="1" applyBorder="1"/>
    <xf numFmtId="3" fontId="7" fillId="3" borderId="6" xfId="0" applyNumberFormat="1" applyFont="1" applyFill="1" applyBorder="1"/>
    <xf numFmtId="2" fontId="1" fillId="0" borderId="0" xfId="0" applyNumberFormat="1" applyFont="1"/>
    <xf numFmtId="0" fontId="9" fillId="0" borderId="0" xfId="0" applyFont="1"/>
    <xf numFmtId="0" fontId="9" fillId="0" borderId="0" xfId="0" applyFont="1" applyAlignment="1">
      <alignment horizontal="right" indent="1"/>
    </xf>
    <xf numFmtId="0" fontId="10" fillId="0" borderId="0" xfId="0" applyFont="1" applyAlignment="1">
      <alignment horizontal="right" indent="1"/>
    </xf>
    <xf numFmtId="164" fontId="1" fillId="0" borderId="0" xfId="0" applyNumberFormat="1" applyFont="1"/>
    <xf numFmtId="2" fontId="8" fillId="0" borderId="0" xfId="0" applyNumberFormat="1" applyFont="1" applyAlignment="1">
      <alignment horizontal="center" vertical="center"/>
    </xf>
    <xf numFmtId="0" fontId="0" fillId="0" borderId="15" xfId="0" applyBorder="1" applyAlignment="1">
      <alignment horizontal="left" vertical="center"/>
    </xf>
    <xf numFmtId="0" fontId="0" fillId="0" borderId="15" xfId="0" applyBorder="1" applyAlignment="1">
      <alignment horizontal="left" vertical="center"/>
    </xf>
    <xf numFmtId="49" fontId="5" fillId="0" borderId="0" xfId="0" applyNumberFormat="1" applyFont="1" applyAlignment="1" applyProtection="1">
      <alignment horizontal="left" vertical="top" wrapText="1"/>
      <protection locked="0"/>
    </xf>
    <xf numFmtId="0" fontId="0" fillId="2" borderId="5" xfId="0" applyFill="1" applyBorder="1" applyAlignment="1">
      <alignment horizontal="center"/>
    </xf>
    <xf numFmtId="0" fontId="0" fillId="2" borderId="10"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0" xfId="0" applyAlignment="1">
      <alignment horizontal="right"/>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tabSelected="1" zoomScale="115" zoomScaleNormal="115" zoomScaleSheetLayoutView="100" workbookViewId="0">
      <selection activeCell="C6" sqref="C6:D6"/>
    </sheetView>
  </sheetViews>
  <sheetFormatPr defaultRowHeight="15" x14ac:dyDescent="0.25"/>
  <cols>
    <col min="1" max="1" width="10.42578125" customWidth="1"/>
    <col min="2" max="2" width="18.42578125" customWidth="1"/>
    <col min="3" max="4" width="10.5703125" customWidth="1"/>
    <col min="5" max="5" width="11.85546875" bestFit="1" customWidth="1"/>
    <col min="6" max="8" width="10.5703125" customWidth="1"/>
    <col min="9" max="9" width="3.5703125" customWidth="1"/>
    <col min="10" max="13" width="9.85546875" customWidth="1"/>
    <col min="14" max="14" width="3.42578125" customWidth="1"/>
  </cols>
  <sheetData>
    <row r="1" spans="1:14" x14ac:dyDescent="0.25">
      <c r="A1" s="6"/>
      <c r="B1" s="6" t="s">
        <v>58</v>
      </c>
    </row>
    <row r="2" spans="1:14" x14ac:dyDescent="0.25">
      <c r="A2" s="6"/>
      <c r="B2" s="6" t="s">
        <v>9</v>
      </c>
    </row>
    <row r="3" spans="1:14" x14ac:dyDescent="0.25">
      <c r="A3" s="7"/>
      <c r="B3" s="7">
        <v>44882</v>
      </c>
    </row>
    <row r="4" spans="1:14" x14ac:dyDescent="0.25">
      <c r="A4" s="7"/>
      <c r="B4" s="7"/>
    </row>
    <row r="5" spans="1:14" x14ac:dyDescent="0.25">
      <c r="C5" s="77" t="s">
        <v>15</v>
      </c>
      <c r="D5" s="78"/>
      <c r="E5" s="78"/>
      <c r="F5" s="78"/>
      <c r="G5" s="78"/>
      <c r="H5" s="79"/>
    </row>
    <row r="6" spans="1:14" x14ac:dyDescent="0.25">
      <c r="C6" s="80" t="s">
        <v>17</v>
      </c>
      <c r="D6" s="81"/>
      <c r="E6" s="80" t="s">
        <v>18</v>
      </c>
      <c r="F6" s="81"/>
      <c r="G6" s="80" t="s">
        <v>16</v>
      </c>
      <c r="H6" s="81"/>
      <c r="J6" s="80" t="s">
        <v>7</v>
      </c>
      <c r="K6" s="82"/>
      <c r="L6" s="82"/>
      <c r="M6" s="81"/>
      <c r="N6" s="11"/>
    </row>
    <row r="7" spans="1:14" x14ac:dyDescent="0.25">
      <c r="C7" s="1" t="s">
        <v>4</v>
      </c>
      <c r="D7" s="2" t="s">
        <v>5</v>
      </c>
      <c r="E7" s="1" t="s">
        <v>4</v>
      </c>
      <c r="F7" s="2" t="s">
        <v>5</v>
      </c>
      <c r="G7" s="1" t="s">
        <v>4</v>
      </c>
      <c r="H7" s="2" t="s">
        <v>5</v>
      </c>
      <c r="J7" s="1" t="s">
        <v>52</v>
      </c>
      <c r="K7" s="4" t="s">
        <v>53</v>
      </c>
      <c r="L7" s="4" t="s">
        <v>51</v>
      </c>
      <c r="M7" s="5" t="s">
        <v>8</v>
      </c>
    </row>
    <row r="8" spans="1:14" x14ac:dyDescent="0.25">
      <c r="A8" s="75" t="s">
        <v>57</v>
      </c>
      <c r="B8" s="54" t="s">
        <v>0</v>
      </c>
      <c r="C8" s="55">
        <v>188</v>
      </c>
      <c r="D8" s="56">
        <f>C8*10.764</f>
        <v>2023.6319999999998</v>
      </c>
      <c r="E8" s="55">
        <v>172.8</v>
      </c>
      <c r="F8" s="56">
        <f>E8*10.764</f>
        <v>1860.0192</v>
      </c>
      <c r="G8" s="55">
        <v>0</v>
      </c>
      <c r="H8" s="56">
        <v>0</v>
      </c>
      <c r="I8" s="9"/>
      <c r="J8" s="57"/>
      <c r="K8" s="9"/>
      <c r="L8" s="58"/>
      <c r="M8" s="59">
        <f>SUM(J8:L8)</f>
        <v>0</v>
      </c>
    </row>
    <row r="9" spans="1:14" x14ac:dyDescent="0.25">
      <c r="A9" s="75"/>
      <c r="B9" s="60" t="s">
        <v>1</v>
      </c>
      <c r="C9" s="57">
        <v>188</v>
      </c>
      <c r="D9" s="61">
        <f t="shared" ref="D9:F12" si="0">C9*10.764</f>
        <v>2023.6319999999998</v>
      </c>
      <c r="E9" s="57">
        <v>172.6</v>
      </c>
      <c r="F9" s="61">
        <f t="shared" si="0"/>
        <v>1857.8663999999999</v>
      </c>
      <c r="G9" s="57">
        <v>0</v>
      </c>
      <c r="H9" s="61">
        <f t="shared" ref="H9:H12" si="1">G9*10.764</f>
        <v>0</v>
      </c>
      <c r="I9" s="9"/>
      <c r="J9" s="57"/>
      <c r="K9" s="9"/>
      <c r="L9" s="9"/>
      <c r="M9" s="62">
        <f>SUM(J9:L9)</f>
        <v>0</v>
      </c>
    </row>
    <row r="10" spans="1:14" x14ac:dyDescent="0.25">
      <c r="A10" s="75"/>
      <c r="B10" s="60" t="s">
        <v>2</v>
      </c>
      <c r="C10" s="57">
        <v>188</v>
      </c>
      <c r="D10" s="61">
        <f t="shared" si="0"/>
        <v>2023.6319999999998</v>
      </c>
      <c r="E10" s="57">
        <v>172.6</v>
      </c>
      <c r="F10" s="61">
        <f t="shared" si="0"/>
        <v>1857.8663999999999</v>
      </c>
      <c r="G10" s="57">
        <v>0</v>
      </c>
      <c r="H10" s="61">
        <v>0</v>
      </c>
      <c r="I10" s="9"/>
      <c r="J10" s="57"/>
      <c r="K10" s="9"/>
      <c r="L10" s="9"/>
      <c r="M10" s="62">
        <f>SUM(J10:L10)</f>
        <v>0</v>
      </c>
    </row>
    <row r="11" spans="1:14" x14ac:dyDescent="0.25">
      <c r="A11" s="75"/>
      <c r="B11" s="63" t="s">
        <v>3</v>
      </c>
      <c r="C11" s="64">
        <v>188</v>
      </c>
      <c r="D11" s="65">
        <f t="shared" si="0"/>
        <v>2023.6319999999998</v>
      </c>
      <c r="E11" s="64">
        <v>172.6</v>
      </c>
      <c r="F11" s="65">
        <f t="shared" si="0"/>
        <v>1857.8663999999999</v>
      </c>
      <c r="G11" s="64">
        <v>0</v>
      </c>
      <c r="H11" s="65">
        <v>0</v>
      </c>
      <c r="I11" s="10"/>
      <c r="J11" s="64"/>
      <c r="K11" s="10"/>
      <c r="L11" s="10"/>
      <c r="M11" s="66">
        <f>SUM(J11:L11)</f>
        <v>0</v>
      </c>
    </row>
    <row r="12" spans="1:14" x14ac:dyDescent="0.25">
      <c r="A12" s="74" t="s">
        <v>56</v>
      </c>
      <c r="B12" s="63" t="s">
        <v>35</v>
      </c>
      <c r="C12" s="64">
        <v>136.19999999999999</v>
      </c>
      <c r="D12" s="65">
        <f t="shared" si="0"/>
        <v>1466.0567999999998</v>
      </c>
      <c r="E12" s="64">
        <v>118</v>
      </c>
      <c r="F12" s="65">
        <f t="shared" si="0"/>
        <v>1270.1519999999998</v>
      </c>
      <c r="G12" s="64">
        <f>41.1+61.2</f>
        <v>102.30000000000001</v>
      </c>
      <c r="H12" s="65">
        <f t="shared" si="1"/>
        <v>1101.1572000000001</v>
      </c>
      <c r="I12" s="9"/>
      <c r="J12" s="64">
        <v>1</v>
      </c>
      <c r="K12" s="10">
        <v>0</v>
      </c>
      <c r="L12" s="10">
        <v>1</v>
      </c>
      <c r="M12" s="66">
        <f>SUM(J12:L12)</f>
        <v>2</v>
      </c>
    </row>
    <row r="13" spans="1:14" x14ac:dyDescent="0.25">
      <c r="A13" s="26"/>
      <c r="C13" s="9"/>
      <c r="D13" s="9"/>
      <c r="E13" s="9"/>
      <c r="F13" s="9"/>
      <c r="G13" s="9"/>
      <c r="H13" s="9"/>
      <c r="I13" s="9"/>
      <c r="J13" s="9"/>
      <c r="K13" s="9"/>
      <c r="L13" s="9"/>
      <c r="M13" s="10"/>
    </row>
    <row r="14" spans="1:14" x14ac:dyDescent="0.25">
      <c r="A14" s="37"/>
      <c r="B14" s="28" t="s">
        <v>6</v>
      </c>
      <c r="C14" s="27">
        <f t="shared" ref="C14:H14" si="2">SUM(C8:C12)</f>
        <v>888.2</v>
      </c>
      <c r="D14" s="27">
        <f t="shared" si="2"/>
        <v>9560.5847999999987</v>
      </c>
      <c r="E14" s="27">
        <f t="shared" si="2"/>
        <v>808.6</v>
      </c>
      <c r="F14" s="27">
        <f t="shared" si="2"/>
        <v>8703.7703999999994</v>
      </c>
      <c r="G14" s="27">
        <f t="shared" si="2"/>
        <v>102.30000000000001</v>
      </c>
      <c r="H14" s="67">
        <f t="shared" si="2"/>
        <v>1101.1572000000001</v>
      </c>
      <c r="I14" s="9"/>
      <c r="J14" s="29">
        <f t="shared" ref="J14:M14" si="3">SUM(J8:J12)</f>
        <v>1</v>
      </c>
      <c r="K14" s="29">
        <f t="shared" si="3"/>
        <v>0</v>
      </c>
      <c r="L14" s="29">
        <f t="shared" si="3"/>
        <v>1</v>
      </c>
      <c r="M14" s="29">
        <f t="shared" si="3"/>
        <v>2</v>
      </c>
    </row>
    <row r="15" spans="1:14" x14ac:dyDescent="0.25">
      <c r="J15" s="8">
        <f>J14/$M$14</f>
        <v>0.5</v>
      </c>
      <c r="K15" s="8">
        <f>K14/$M$14</f>
        <v>0</v>
      </c>
      <c r="L15" s="8">
        <f>L14/$M$14</f>
        <v>0.5</v>
      </c>
    </row>
    <row r="17" spans="1:15" ht="67.5" customHeight="1" x14ac:dyDescent="0.25">
      <c r="B17" s="76" t="s">
        <v>50</v>
      </c>
      <c r="C17" s="76"/>
      <c r="D17" s="76"/>
      <c r="E17" s="76"/>
      <c r="F17" s="76"/>
      <c r="G17" s="76"/>
      <c r="H17" s="76"/>
      <c r="I17" s="76"/>
      <c r="J17" s="76"/>
      <c r="K17" s="76"/>
      <c r="L17" s="76"/>
      <c r="M17" s="76"/>
      <c r="N17" s="14"/>
      <c r="O17" s="14"/>
    </row>
    <row r="18" spans="1:15" ht="14.25" customHeight="1" x14ac:dyDescent="0.25">
      <c r="A18" s="14"/>
      <c r="B18" s="14"/>
      <c r="C18" s="14"/>
      <c r="D18" s="14"/>
      <c r="E18" s="14"/>
      <c r="F18" s="14"/>
      <c r="G18" s="14"/>
      <c r="H18" s="14"/>
      <c r="I18" s="14"/>
      <c r="J18" s="14"/>
      <c r="K18" s="14"/>
      <c r="L18" s="14"/>
      <c r="M18" s="14"/>
    </row>
  </sheetData>
  <mergeCells count="7">
    <mergeCell ref="A8:A11"/>
    <mergeCell ref="B17:M17"/>
    <mergeCell ref="C5:H5"/>
    <mergeCell ref="C6:D6"/>
    <mergeCell ref="E6:F6"/>
    <mergeCell ref="G6:H6"/>
    <mergeCell ref="J6:M6"/>
  </mergeCells>
  <pageMargins left="0.7" right="0.7" top="0.75" bottom="0.75" header="0.3" footer="0.3"/>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C41"/>
  <sheetViews>
    <sheetView zoomScale="130" zoomScaleNormal="130" zoomScaleSheetLayoutView="115" zoomScalePageLayoutView="115" workbookViewId="0">
      <pane xSplit="4" ySplit="5" topLeftCell="E6" activePane="bottomRight" state="frozen"/>
      <selection pane="topRight" activeCell="E1" sqref="E1"/>
      <selection pane="bottomLeft" activeCell="A6" sqref="A6"/>
      <selection pane="bottomRight" activeCell="C7" sqref="C7:D10"/>
    </sheetView>
  </sheetViews>
  <sheetFormatPr defaultRowHeight="15" x14ac:dyDescent="0.25"/>
  <cols>
    <col min="1" max="1" width="7.5703125" customWidth="1"/>
    <col min="2" max="2" width="13.42578125" customWidth="1"/>
    <col min="4" max="5" width="10.42578125" customWidth="1"/>
    <col min="6" max="7" width="11.42578125" customWidth="1"/>
    <col min="8" max="11" width="12.140625" customWidth="1"/>
    <col min="12" max="12" width="12" customWidth="1"/>
    <col min="13" max="13" width="9.42578125" customWidth="1"/>
    <col min="14" max="14" width="12" customWidth="1"/>
    <col min="15" max="15" width="9.5703125" customWidth="1"/>
    <col min="16" max="16" width="8.85546875" customWidth="1"/>
    <col min="20" max="20" width="9.140625" style="6"/>
  </cols>
  <sheetData>
    <row r="2" spans="1:19" x14ac:dyDescent="0.25">
      <c r="B2" s="36" t="s">
        <v>29</v>
      </c>
      <c r="C2" s="36"/>
      <c r="D2" s="36"/>
      <c r="E2" s="36"/>
    </row>
    <row r="4" spans="1:19" ht="45" x14ac:dyDescent="0.25">
      <c r="C4" s="30" t="s">
        <v>22</v>
      </c>
      <c r="D4" s="31" t="s">
        <v>25</v>
      </c>
      <c r="E4" s="31"/>
      <c r="F4" s="31" t="s">
        <v>14</v>
      </c>
      <c r="G4" s="31" t="s">
        <v>54</v>
      </c>
      <c r="H4" s="31" t="s">
        <v>11</v>
      </c>
      <c r="I4" s="31" t="s">
        <v>12</v>
      </c>
      <c r="J4" s="31" t="s">
        <v>49</v>
      </c>
      <c r="K4" s="31" t="s">
        <v>55</v>
      </c>
      <c r="L4" s="31" t="s">
        <v>24</v>
      </c>
      <c r="M4" s="31" t="s">
        <v>10</v>
      </c>
      <c r="N4" s="38" t="s">
        <v>13</v>
      </c>
    </row>
    <row r="5" spans="1:19" x14ac:dyDescent="0.25">
      <c r="B5" s="13"/>
      <c r="C5" s="3"/>
      <c r="D5" s="3"/>
      <c r="E5" s="3"/>
      <c r="F5" s="12" t="s">
        <v>4</v>
      </c>
      <c r="G5" s="12" t="s">
        <v>4</v>
      </c>
      <c r="H5" s="12" t="s">
        <v>4</v>
      </c>
      <c r="I5" s="12" t="s">
        <v>4</v>
      </c>
      <c r="J5" s="12" t="s">
        <v>4</v>
      </c>
      <c r="K5" s="12" t="s">
        <v>4</v>
      </c>
      <c r="L5" s="12" t="s">
        <v>4</v>
      </c>
      <c r="M5" s="12" t="s">
        <v>4</v>
      </c>
      <c r="N5" s="15" t="s">
        <v>4</v>
      </c>
    </row>
    <row r="6" spans="1:19" x14ac:dyDescent="0.25">
      <c r="A6" s="84" t="s">
        <v>0</v>
      </c>
      <c r="B6" s="33" t="s">
        <v>34</v>
      </c>
      <c r="C6" s="20">
        <v>2</v>
      </c>
      <c r="D6" s="18">
        <v>3</v>
      </c>
      <c r="E6" s="18"/>
      <c r="F6" s="45"/>
      <c r="G6" s="45"/>
      <c r="H6" s="45"/>
      <c r="I6" s="45"/>
      <c r="J6" s="45"/>
      <c r="K6" s="45"/>
      <c r="L6" s="45"/>
      <c r="M6" s="45"/>
      <c r="N6" s="49"/>
      <c r="O6" s="46"/>
      <c r="P6" s="47"/>
      <c r="S6" s="48"/>
    </row>
    <row r="7" spans="1:19" x14ac:dyDescent="0.25">
      <c r="A7" s="85"/>
      <c r="B7" s="34" t="s">
        <v>38</v>
      </c>
      <c r="C7" s="22"/>
      <c r="D7" s="18"/>
      <c r="E7" s="18"/>
      <c r="F7" s="48"/>
      <c r="G7" s="48"/>
      <c r="H7" s="48"/>
      <c r="I7" s="48"/>
      <c r="J7" s="48"/>
      <c r="K7" s="48"/>
      <c r="L7" s="48"/>
      <c r="M7" s="48"/>
      <c r="N7" s="50"/>
      <c r="O7" s="46"/>
      <c r="P7" s="47"/>
      <c r="S7" s="48"/>
    </row>
    <row r="8" spans="1:19" x14ac:dyDescent="0.25">
      <c r="A8" s="85"/>
      <c r="B8" s="34" t="s">
        <v>39</v>
      </c>
      <c r="C8" s="22"/>
      <c r="D8" s="18"/>
      <c r="E8" s="18"/>
      <c r="F8" s="48"/>
      <c r="G8" s="48"/>
      <c r="H8" s="48"/>
      <c r="I8" s="48"/>
      <c r="J8" s="48"/>
      <c r="K8" s="48"/>
      <c r="L8" s="48"/>
      <c r="M8" s="48"/>
      <c r="N8" s="50"/>
      <c r="O8" s="46"/>
      <c r="P8" s="47"/>
      <c r="S8" s="48"/>
    </row>
    <row r="9" spans="1:19" x14ac:dyDescent="0.25">
      <c r="A9" s="85"/>
      <c r="B9" s="34" t="s">
        <v>40</v>
      </c>
      <c r="C9" s="22"/>
      <c r="D9" s="18"/>
      <c r="E9" s="18"/>
      <c r="F9" s="48"/>
      <c r="G9" s="48"/>
      <c r="H9" s="48"/>
      <c r="I9" s="48"/>
      <c r="J9" s="48"/>
      <c r="K9" s="48"/>
      <c r="L9" s="48"/>
      <c r="M9" s="48"/>
      <c r="N9" s="50"/>
      <c r="O9" s="46"/>
      <c r="P9" s="47"/>
      <c r="S9" s="48"/>
    </row>
    <row r="10" spans="1:19" x14ac:dyDescent="0.25">
      <c r="A10" s="85"/>
      <c r="B10" s="34" t="s">
        <v>41</v>
      </c>
      <c r="C10" s="22"/>
      <c r="D10" s="4"/>
      <c r="E10" s="4"/>
      <c r="F10" s="48"/>
      <c r="G10" s="48"/>
      <c r="H10" s="48"/>
      <c r="I10" s="48"/>
      <c r="J10" s="48"/>
      <c r="K10" s="48"/>
      <c r="L10" s="48"/>
      <c r="M10" s="48"/>
      <c r="N10" s="50"/>
      <c r="O10" s="46"/>
      <c r="P10" s="47"/>
      <c r="S10" s="48"/>
    </row>
    <row r="11" spans="1:19" ht="15" customHeight="1" x14ac:dyDescent="0.25">
      <c r="A11" s="84" t="s">
        <v>19</v>
      </c>
      <c r="B11" s="33" t="s">
        <v>26</v>
      </c>
      <c r="C11" s="20"/>
      <c r="D11" s="18"/>
      <c r="E11" s="18"/>
      <c r="F11" s="45"/>
      <c r="G11" s="45"/>
      <c r="H11" s="45"/>
      <c r="I11" s="45"/>
      <c r="J11" s="45"/>
      <c r="K11" s="45"/>
      <c r="L11" s="45"/>
      <c r="M11" s="45"/>
      <c r="N11" s="49"/>
      <c r="O11" s="18"/>
      <c r="S11" s="48"/>
    </row>
    <row r="12" spans="1:19" ht="15" customHeight="1" x14ac:dyDescent="0.25">
      <c r="A12" s="85"/>
      <c r="B12" s="34" t="s">
        <v>42</v>
      </c>
      <c r="C12" s="22"/>
      <c r="D12" s="18"/>
      <c r="E12" s="18"/>
      <c r="F12" s="48"/>
      <c r="G12" s="48"/>
      <c r="H12" s="48"/>
      <c r="I12" s="48"/>
      <c r="J12" s="48"/>
      <c r="K12" s="48"/>
      <c r="L12" s="48"/>
      <c r="M12" s="48"/>
      <c r="N12" s="50"/>
      <c r="O12" s="18"/>
      <c r="S12" s="48"/>
    </row>
    <row r="13" spans="1:19" ht="15" customHeight="1" x14ac:dyDescent="0.25">
      <c r="A13" s="85"/>
      <c r="B13" s="34" t="s">
        <v>43</v>
      </c>
      <c r="C13" s="22"/>
      <c r="D13" s="18"/>
      <c r="E13" s="18"/>
      <c r="F13" s="48"/>
      <c r="G13" s="48"/>
      <c r="H13" s="48"/>
      <c r="I13" s="48"/>
      <c r="J13" s="48"/>
      <c r="K13" s="48"/>
      <c r="L13" s="48"/>
      <c r="M13" s="48"/>
      <c r="N13" s="50"/>
      <c r="O13" s="18"/>
      <c r="S13" s="48"/>
    </row>
    <row r="14" spans="1:19" ht="15" customHeight="1" x14ac:dyDescent="0.25">
      <c r="A14" s="85"/>
      <c r="B14" s="34" t="s">
        <v>44</v>
      </c>
      <c r="C14" s="22"/>
      <c r="D14" s="4"/>
      <c r="E14" s="4"/>
      <c r="F14" s="48"/>
      <c r="G14" s="48"/>
      <c r="H14" s="48"/>
      <c r="I14" s="48"/>
      <c r="J14" s="48"/>
      <c r="K14" s="48"/>
      <c r="L14" s="48"/>
      <c r="M14" s="48"/>
      <c r="N14" s="50"/>
      <c r="O14" s="18"/>
      <c r="S14" s="48"/>
    </row>
    <row r="15" spans="1:19" ht="15" customHeight="1" x14ac:dyDescent="0.25">
      <c r="A15" s="86" t="s">
        <v>20</v>
      </c>
      <c r="B15" s="33" t="s">
        <v>27</v>
      </c>
      <c r="C15" s="20"/>
      <c r="D15" s="18"/>
      <c r="E15" s="18"/>
      <c r="F15" s="45"/>
      <c r="G15" s="45"/>
      <c r="H15" s="45"/>
      <c r="I15" s="45"/>
      <c r="J15" s="45"/>
      <c r="K15" s="45"/>
      <c r="L15" s="45"/>
      <c r="M15" s="45"/>
      <c r="N15" s="49"/>
      <c r="O15" s="18"/>
      <c r="S15" s="48"/>
    </row>
    <row r="16" spans="1:19" ht="15" customHeight="1" x14ac:dyDescent="0.25">
      <c r="A16" s="87"/>
      <c r="B16" s="34" t="s">
        <v>45</v>
      </c>
      <c r="C16" s="22"/>
      <c r="D16" s="18"/>
      <c r="E16" s="18"/>
      <c r="F16" s="48"/>
      <c r="G16" s="48"/>
      <c r="H16" s="48"/>
      <c r="I16" s="48"/>
      <c r="J16" s="48"/>
      <c r="K16" s="48"/>
      <c r="L16" s="48"/>
      <c r="M16" s="48"/>
      <c r="N16" s="50"/>
      <c r="O16" s="18"/>
      <c r="S16" s="48"/>
    </row>
    <row r="17" spans="1:29" ht="15" customHeight="1" x14ac:dyDescent="0.25">
      <c r="A17" s="87"/>
      <c r="B17" s="34" t="s">
        <v>46</v>
      </c>
      <c r="C17" s="44"/>
      <c r="D17" s="18"/>
      <c r="E17" s="18"/>
      <c r="F17" s="48"/>
      <c r="G17" s="48"/>
      <c r="H17" s="48"/>
      <c r="I17" s="48"/>
      <c r="J17" s="48"/>
      <c r="K17" s="48"/>
      <c r="L17" s="48"/>
      <c r="M17" s="48"/>
      <c r="N17" s="50"/>
      <c r="O17" s="18"/>
      <c r="S17" s="48"/>
    </row>
    <row r="18" spans="1:29" ht="15" customHeight="1" x14ac:dyDescent="0.25">
      <c r="A18" s="87"/>
      <c r="B18" s="34" t="s">
        <v>47</v>
      </c>
      <c r="C18" s="22"/>
      <c r="D18" s="23"/>
      <c r="E18" s="23"/>
      <c r="F18" s="48"/>
      <c r="G18" s="48"/>
      <c r="H18" s="48"/>
      <c r="I18" s="48"/>
      <c r="J18" s="48"/>
      <c r="K18" s="48"/>
      <c r="L18" s="48"/>
      <c r="M18" s="48"/>
      <c r="N18" s="50"/>
      <c r="O18" s="18"/>
      <c r="S18" s="48"/>
    </row>
    <row r="19" spans="1:29" ht="15" customHeight="1" x14ac:dyDescent="0.25">
      <c r="A19" s="87"/>
      <c r="B19" s="34" t="s">
        <v>48</v>
      </c>
      <c r="C19" s="44"/>
      <c r="D19" s="18"/>
      <c r="E19" s="18"/>
      <c r="F19" s="48"/>
      <c r="G19" s="48"/>
      <c r="H19" s="48"/>
      <c r="I19" s="48"/>
      <c r="J19" s="48"/>
      <c r="K19" s="48"/>
      <c r="L19" s="48"/>
      <c r="M19" s="48"/>
      <c r="N19" s="50"/>
      <c r="O19" s="18"/>
      <c r="S19" s="48"/>
    </row>
    <row r="20" spans="1:29" ht="15" customHeight="1" x14ac:dyDescent="0.25">
      <c r="A20" s="86" t="s">
        <v>21</v>
      </c>
      <c r="B20" s="33" t="s">
        <v>28</v>
      </c>
      <c r="C20" s="20"/>
      <c r="D20" s="21"/>
      <c r="E20" s="21"/>
      <c r="F20" s="52"/>
      <c r="G20" s="52"/>
      <c r="H20" s="16"/>
      <c r="I20" s="16"/>
      <c r="J20" s="16"/>
      <c r="K20" s="16"/>
      <c r="L20" s="16"/>
      <c r="M20" s="16"/>
      <c r="N20" s="42"/>
      <c r="O20" s="18"/>
      <c r="S20" s="48"/>
      <c r="T20" s="68"/>
      <c r="Y20" s="69"/>
      <c r="Z20" s="69"/>
      <c r="AA20" s="69"/>
      <c r="AB20" s="69"/>
      <c r="AC20" s="69"/>
    </row>
    <row r="21" spans="1:29" x14ac:dyDescent="0.25">
      <c r="A21" s="87"/>
      <c r="B21" s="34" t="s">
        <v>36</v>
      </c>
      <c r="C21" s="22"/>
      <c r="D21" s="23"/>
      <c r="E21" s="23"/>
      <c r="F21" s="40"/>
      <c r="G21" s="40"/>
      <c r="H21" s="40"/>
      <c r="I21" s="17"/>
      <c r="J21" s="17"/>
      <c r="K21" s="17"/>
      <c r="L21" s="17"/>
      <c r="M21" s="17"/>
      <c r="N21" s="39"/>
      <c r="O21" s="18"/>
      <c r="S21" s="48"/>
      <c r="Y21" s="70"/>
      <c r="Z21" s="70"/>
      <c r="AA21" s="70"/>
      <c r="AB21" s="70"/>
      <c r="AC21" s="70"/>
    </row>
    <row r="22" spans="1:29" x14ac:dyDescent="0.25">
      <c r="A22" s="87"/>
      <c r="B22" s="34" t="s">
        <v>37</v>
      </c>
      <c r="C22" s="22"/>
      <c r="D22" s="23"/>
      <c r="E22" s="23"/>
      <c r="F22" s="40"/>
      <c r="G22" s="40"/>
      <c r="H22" s="40"/>
      <c r="I22" s="17"/>
      <c r="J22" s="17"/>
      <c r="K22" s="17"/>
      <c r="L22" s="17"/>
      <c r="M22" s="17"/>
      <c r="N22" s="39"/>
      <c r="O22" s="18"/>
      <c r="S22" s="48"/>
      <c r="Y22" s="70"/>
      <c r="Z22" s="70"/>
      <c r="AA22" s="70"/>
      <c r="AB22" s="70"/>
      <c r="AC22" s="70"/>
    </row>
    <row r="23" spans="1:29" ht="15" customHeight="1" x14ac:dyDescent="0.25">
      <c r="A23" s="86" t="s">
        <v>30</v>
      </c>
      <c r="B23" s="33" t="s">
        <v>31</v>
      </c>
      <c r="C23" s="20"/>
      <c r="D23" s="21"/>
      <c r="E23" s="21"/>
      <c r="F23" s="52"/>
      <c r="G23" s="52"/>
      <c r="H23" s="52"/>
      <c r="I23" s="16"/>
      <c r="J23" s="16"/>
      <c r="K23" s="16"/>
      <c r="L23" s="16"/>
      <c r="M23" s="16"/>
      <c r="N23" s="42"/>
      <c r="O23" s="18"/>
      <c r="S23" s="48"/>
      <c r="Y23" s="70"/>
      <c r="Z23" s="70"/>
      <c r="AA23" s="70"/>
      <c r="AB23" s="70"/>
      <c r="AC23" s="70"/>
    </row>
    <row r="24" spans="1:29" x14ac:dyDescent="0.25">
      <c r="A24" s="87"/>
      <c r="B24" s="34" t="s">
        <v>32</v>
      </c>
      <c r="C24" s="22"/>
      <c r="D24" s="23"/>
      <c r="E24" s="23"/>
      <c r="F24" s="40"/>
      <c r="G24" s="40"/>
      <c r="H24" s="40"/>
      <c r="I24" s="17"/>
      <c r="J24" s="17"/>
      <c r="K24" s="17"/>
      <c r="L24" s="17"/>
      <c r="M24" s="17"/>
      <c r="N24" s="39"/>
      <c r="O24" s="18"/>
      <c r="S24" s="48"/>
      <c r="Y24" s="70"/>
      <c r="Z24" s="70"/>
      <c r="AA24" s="70"/>
      <c r="AB24" s="70"/>
      <c r="AC24" s="70"/>
    </row>
    <row r="25" spans="1:29" x14ac:dyDescent="0.25">
      <c r="A25" s="88"/>
      <c r="B25" s="35" t="s">
        <v>33</v>
      </c>
      <c r="C25" s="43"/>
      <c r="D25" s="24"/>
      <c r="E25" s="24"/>
      <c r="F25" s="53"/>
      <c r="G25" s="53"/>
      <c r="H25" s="53"/>
      <c r="I25" s="25"/>
      <c r="J25" s="25"/>
      <c r="K25" s="25"/>
      <c r="L25" s="25"/>
      <c r="M25" s="25"/>
      <c r="N25" s="41"/>
      <c r="O25" s="18"/>
      <c r="S25" s="48"/>
      <c r="Y25" s="70"/>
      <c r="Z25" s="70"/>
      <c r="AA25" s="70"/>
      <c r="AB25" s="70"/>
      <c r="AC25" s="70"/>
    </row>
    <row r="26" spans="1:29" x14ac:dyDescent="0.25">
      <c r="A26" s="32"/>
      <c r="B26" s="17"/>
      <c r="C26" s="23"/>
      <c r="D26" s="23"/>
      <c r="E26" s="23"/>
      <c r="F26" s="40"/>
      <c r="G26" s="40"/>
      <c r="H26" s="40"/>
      <c r="I26" s="17"/>
      <c r="J26" s="17"/>
      <c r="K26" s="17"/>
      <c r="L26" s="17"/>
      <c r="M26" s="17"/>
      <c r="N26" s="40"/>
      <c r="O26" s="18"/>
      <c r="S26" s="48"/>
      <c r="Y26" s="70"/>
      <c r="Z26" s="70"/>
      <c r="AA26" s="70"/>
      <c r="AB26" s="71"/>
      <c r="AC26" s="71"/>
    </row>
    <row r="27" spans="1:29" x14ac:dyDescent="0.25">
      <c r="A27" s="83" t="s">
        <v>23</v>
      </c>
      <c r="B27" s="83"/>
      <c r="C27" s="19">
        <f>SUM(C6:C25)</f>
        <v>2</v>
      </c>
      <c r="D27" s="19">
        <f>SUM(D6:D25)</f>
        <v>3</v>
      </c>
      <c r="E27" s="19"/>
      <c r="F27" s="51">
        <f>SUM(F6:F25)</f>
        <v>0</v>
      </c>
      <c r="G27" s="51"/>
      <c r="H27" s="51"/>
      <c r="S27" s="48"/>
    </row>
    <row r="28" spans="1:29" x14ac:dyDescent="0.25">
      <c r="S28" s="48"/>
    </row>
    <row r="29" spans="1:29" x14ac:dyDescent="0.25">
      <c r="H29" s="47"/>
      <c r="S29" s="48"/>
      <c r="T29" s="68"/>
    </row>
    <row r="30" spans="1:29" x14ac:dyDescent="0.25">
      <c r="H30" s="47"/>
      <c r="S30" s="40"/>
    </row>
    <row r="31" spans="1:29" x14ac:dyDescent="0.25">
      <c r="S31" s="40"/>
    </row>
    <row r="32" spans="1:29" x14ac:dyDescent="0.25">
      <c r="S32" s="40"/>
    </row>
    <row r="33" spans="19:20" x14ac:dyDescent="0.25">
      <c r="S33" s="40"/>
    </row>
    <row r="34" spans="19:20" x14ac:dyDescent="0.25">
      <c r="S34" s="48"/>
      <c r="T34" s="72"/>
    </row>
    <row r="35" spans="19:20" x14ac:dyDescent="0.25">
      <c r="S35" s="40"/>
    </row>
    <row r="36" spans="19:20" x14ac:dyDescent="0.25">
      <c r="S36" s="40"/>
    </row>
    <row r="37" spans="19:20" x14ac:dyDescent="0.25">
      <c r="S37" s="40"/>
      <c r="T37" s="72"/>
    </row>
    <row r="38" spans="19:20" x14ac:dyDescent="0.25">
      <c r="S38" s="73"/>
      <c r="T38" s="72"/>
    </row>
    <row r="39" spans="19:20" x14ac:dyDescent="0.25">
      <c r="S39" s="48"/>
    </row>
    <row r="40" spans="19:20" x14ac:dyDescent="0.25">
      <c r="S40" s="48"/>
    </row>
    <row r="41" spans="19:20" x14ac:dyDescent="0.25">
      <c r="S41" s="48"/>
    </row>
  </sheetData>
  <mergeCells count="6">
    <mergeCell ref="A27:B27"/>
    <mergeCell ref="A6:A10"/>
    <mergeCell ref="A11:A14"/>
    <mergeCell ref="A20:A22"/>
    <mergeCell ref="A15:A19"/>
    <mergeCell ref="A23:A25"/>
  </mergeCells>
  <phoneticPr fontId="4" type="noConversion"/>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D1B23A62119E4F8DF5C0D1001B8892" ma:contentTypeVersion="19" ma:contentTypeDescription="Create a new document." ma:contentTypeScope="" ma:versionID="a8fa95b6da411d958bebc703728d29bf">
  <xsd:schema xmlns:xsd="http://www.w3.org/2001/XMLSchema" xmlns:xs="http://www.w3.org/2001/XMLSchema" xmlns:p="http://schemas.microsoft.com/office/2006/metadata/properties" xmlns:ns2="34353885-4d9d-4156-bd0f-510fe6a24d36" xmlns:ns3="458d7a39-8a93-490f-8b84-79284463058d" targetNamespace="http://schemas.microsoft.com/office/2006/metadata/properties" ma:root="true" ma:fieldsID="b74e13b7ee3292433d56e1674af2d986" ns2:_="" ns3:_="">
    <xsd:import namespace="34353885-4d9d-4156-bd0f-510fe6a24d36"/>
    <xsd:import namespace="458d7a39-8a93-490f-8b84-7928446305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353885-4d9d-4156-bd0f-510fe6a24d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eed113e-2b9c-4a57-b1fe-2648627009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8d7a39-8a93-490f-8b84-79284463058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16ad5ff-a7bf-4533-90df-cb80d0baa715}" ma:internalName="TaxCatchAll" ma:showField="CatchAllData" ma:web="458d7a39-8a93-490f-8b84-792844630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353885-4d9d-4156-bd0f-510fe6a24d36">
      <Terms xmlns="http://schemas.microsoft.com/office/infopath/2007/PartnerControls"/>
    </lcf76f155ced4ddcb4097134ff3c332f>
    <TaxCatchAll xmlns="458d7a39-8a93-490f-8b84-79284463058d" xsi:nil="true"/>
  </documentManagement>
</p:properties>
</file>

<file path=customXml/itemProps1.xml><?xml version="1.0" encoding="utf-8"?>
<ds:datastoreItem xmlns:ds="http://schemas.openxmlformats.org/officeDocument/2006/customXml" ds:itemID="{FA9D6029-9991-4178-B7C0-800AAEDC97A0}"/>
</file>

<file path=customXml/itemProps2.xml><?xml version="1.0" encoding="utf-8"?>
<ds:datastoreItem xmlns:ds="http://schemas.openxmlformats.org/officeDocument/2006/customXml" ds:itemID="{4BECB683-ADC7-40D5-B091-E69A3497C431}"/>
</file>

<file path=customXml/itemProps3.xml><?xml version="1.0" encoding="utf-8"?>
<ds:datastoreItem xmlns:ds="http://schemas.openxmlformats.org/officeDocument/2006/customXml" ds:itemID="{A6E11AC5-69F1-4893-8471-3A5672A4B1B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Area </vt:lpstr>
      <vt:lpstr>Accomodation</vt:lpstr>
      <vt:lpstr>Accomodation!Print_Area</vt:lpstr>
      <vt:lpstr>'Area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Szilard Halasi</dc:creator>
  <cp:lastModifiedBy>Stefania Radnai - Rohacs Architects</cp:lastModifiedBy>
  <cp:lastPrinted>2021-02-08T16:29:12Z</cp:lastPrinted>
  <dcterms:created xsi:type="dcterms:W3CDTF">2017-01-24T20:07:34Z</dcterms:created>
  <dcterms:modified xsi:type="dcterms:W3CDTF">2022-11-17T09:16:36Z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0x010100DBD1B23A62119E4F8DF5C0D1001B8892</vt:lpwstr>
  </property>
</Properties>
</file>