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a.local\projects\GM\GM12777 - Lordship lane London\04 - Reports\0003 BNG\Final BNG\"/>
    </mc:Choice>
  </mc:AlternateContent>
  <xr:revisionPtr revIDLastSave="0" documentId="13_ncr:1_{CE27B53A-F8B1-42D2-9FDD-0992B6BD3A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" l="1"/>
  <c r="D20" i="1"/>
  <c r="D17" i="1"/>
  <c r="E23" i="1"/>
  <c r="E9" i="1" l="1"/>
  <c r="E7" i="1" l="1"/>
  <c r="E8" i="1"/>
  <c r="E10" i="1"/>
  <c r="E11" i="1"/>
  <c r="E12" i="1"/>
  <c r="E13" i="1"/>
  <c r="E14" i="1"/>
  <c r="E15" i="1"/>
  <c r="E16" i="1"/>
  <c r="E17" i="1"/>
  <c r="E18" i="1"/>
  <c r="E19" i="1"/>
  <c r="E20" i="1"/>
  <c r="E21" i="1"/>
  <c r="E6" i="1"/>
  <c r="E22" i="1" l="1"/>
  <c r="E24" i="1" s="1"/>
</calcChain>
</file>

<file path=xl/sharedStrings.xml><?xml version="1.0" encoding="utf-8"?>
<sst xmlns="http://schemas.openxmlformats.org/spreadsheetml/2006/main" count="42" uniqueCount="38">
  <si>
    <t xml:space="preserve">Surface Cover Type </t>
  </si>
  <si>
    <t>Factor</t>
  </si>
  <si>
    <t>Semi-natural vegetation (e.g. trees, woodland, species-rich grassland) maintained or established on site.</t>
  </si>
  <si>
    <t>Wetland or open water (semi-natural; not chlorinated) maintained or established on site.</t>
  </si>
  <si>
    <t>Standard trees planted in pits with soil volumes less than two thirds of the projected canopy area of the mature tree.</t>
  </si>
  <si>
    <t>Amenity grassland (species-poor, regularly mown lawn).</t>
  </si>
  <si>
    <t>Water features (chlorinated) or unplanted detention basins.</t>
  </si>
  <si>
    <t>Sealed surfaces (e.g. concrete, asphalt, waterproofing, stone).</t>
  </si>
  <si>
    <t>Contribution</t>
  </si>
  <si>
    <t>Total contribution</t>
  </si>
  <si>
    <t>Urban Greening Factor Calculator</t>
  </si>
  <si>
    <t>Extensive green roof with substrate of minimum settled depth of 80mm (or 60mm beneath vegetation blanket) – meets the requirements of GRO Code 2014.</t>
  </si>
  <si>
    <t>Extensive green roof of sedum mat or other lightweight systems that do not meet GRO Code 2014.</t>
  </si>
  <si>
    <t>Notes</t>
  </si>
  <si>
    <t>Total site area (m²)</t>
  </si>
  <si>
    <t>Standard trees planted in connected tree pits with a minimum soil volume equivalent to at least two thirds of the projected canopy area of the mature tree.</t>
  </si>
  <si>
    <t>Flower-rich perennial planting.</t>
  </si>
  <si>
    <t>Rain gardens and other vegetated sustainable drainage elements.</t>
  </si>
  <si>
    <t>Hedges (line of mature shrubs one or two shrubs wide).</t>
  </si>
  <si>
    <t>Green wall –modular system or climbers rooted in soil.</t>
  </si>
  <si>
    <t>Groundcover planting.</t>
  </si>
  <si>
    <t>Permeable paving.</t>
  </si>
  <si>
    <t>Intensive green roof or vegetation over structure. Substrate minimum settled depth of 150mm.</t>
  </si>
  <si>
    <t xml:space="preserve">Urban Greening Factor </t>
  </si>
  <si>
    <r>
      <rPr>
        <b/>
        <sz val="12"/>
        <color theme="1"/>
        <rFont val="Arial"/>
        <family val="2"/>
      </rPr>
      <t>Introduction</t>
    </r>
    <r>
      <rPr>
        <sz val="12"/>
        <color theme="1"/>
        <rFont val="Arial"/>
        <family val="2"/>
      </rPr>
      <t xml:space="preserve">
This calculator should be used in conjunction with London Plan Guidance 'Urban Greening Factor', 2021.
The Urban Greening Factor (UGF) is a tool that evaluates and quantifies the urban greening proposed in new developments. The UGF works by assigning a factor score to each surface cover type proposed in a planning application. Scores range from 1 for semi natural vegetation, through to 0 for impermeable sealed surfaces.
</t>
    </r>
    <r>
      <rPr>
        <b/>
        <sz val="12"/>
        <color theme="1"/>
        <rFont val="Arial"/>
        <family val="2"/>
      </rPr>
      <t>Instructions</t>
    </r>
    <r>
      <rPr>
        <sz val="12"/>
        <color theme="1"/>
        <rFont val="Arial"/>
        <family val="2"/>
      </rPr>
      <t xml:space="preserve">
- Cells highlighted in green should be completed by the applicant;
- Green cover should be categorised in accordance with Appendix 1 of the UGF guidance;
- The notes column should be used to record any assumptions (e.g. how expected tree canopy has been calculated) and to set 
   out which features (e.g. the type of semi-natural habitat) have been included in the appropriate row;
- The calculation table should be copied to UGF drawing to be submitted for planning;	
- The UGF should always be calculated on the total site area, equivalent to the red line boundary;
- Adjacent areas of land under the ownership or management of the applicant but not subject to the planning application must    
   not be included; and
- Retained surface cover types should be included in the calculation. 
</t>
    </r>
  </si>
  <si>
    <t>Area (m²)</t>
  </si>
  <si>
    <t>Amenity grassland, including play spaces and private gardens</t>
  </si>
  <si>
    <t xml:space="preserve">Rain gardens created </t>
  </si>
  <si>
    <t>areas of reinforced grass for residental parking</t>
  </si>
  <si>
    <t>roads, pathways, buildings etc</t>
  </si>
  <si>
    <t>N/A</t>
  </si>
  <si>
    <t xml:space="preserve">shrub and perninal planting </t>
  </si>
  <si>
    <t>native shrub and perninal mixes</t>
  </si>
  <si>
    <t>mixture of wildlfower, biodiverse and biosolar roofs</t>
  </si>
  <si>
    <t>varitey of tree species planted</t>
  </si>
  <si>
    <t>wildlife buffer planted to the west of the site, with areas of wildflower seed mix within proposed grassland areas.</t>
  </si>
  <si>
    <t>areasof green roof with 150mm depth substrate</t>
  </si>
  <si>
    <t>Native hedges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</si>
</sst>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1" fillId="3" borderId="13" xfId="0" applyFont="1" applyFill="1" applyBorder="1" applyAlignment="1">
      <alignment vertical="center"/>
    </xf>
    <xf numFmtId="0" fontId="2" fillId="3" borderId="17" xfId="0" applyFont="1" applyFill="1" applyBorder="1" applyAlignment="1">
      <alignment horizontal="center" vertical="center"/>
    </xf>
    <xf numFmtId="0" fontId="1" fillId="3" borderId="16" xfId="0" applyFont="1" applyFill="1" applyBorder="1"/>
    <xf numFmtId="0" fontId="2" fillId="5" borderId="12" xfId="0" applyFont="1" applyFill="1" applyBorder="1" applyAlignment="1" applyProtection="1">
      <alignment horizontal="left" vertical="top" wrapText="1"/>
      <protection locked="0"/>
    </xf>
    <xf numFmtId="0" fontId="1" fillId="5" borderId="13" xfId="0" applyFont="1" applyFill="1" applyBorder="1" applyAlignment="1">
      <alignment vertical="center"/>
    </xf>
    <xf numFmtId="0" fontId="1" fillId="0" borderId="0" xfId="0" applyFont="1" applyProtection="1">
      <protection locked="0"/>
    </xf>
    <xf numFmtId="0" fontId="1" fillId="0" borderId="0" xfId="0" applyFont="1"/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5" xfId="0" applyFont="1" applyFill="1" applyBorder="1" applyProtection="1">
      <protection locked="0"/>
    </xf>
    <xf numFmtId="0" fontId="1" fillId="5" borderId="0" xfId="0" applyFont="1" applyFill="1"/>
    <xf numFmtId="0" fontId="1" fillId="0" borderId="10" xfId="0" applyFont="1" applyBorder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1" fillId="6" borderId="3" xfId="0" applyFont="1" applyFill="1" applyBorder="1" applyAlignment="1" applyProtection="1">
      <alignment horizontal="center" vertical="center"/>
      <protection locked="0"/>
    </xf>
    <xf numFmtId="0" fontId="1" fillId="6" borderId="5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1" fillId="0" borderId="0" xfId="0" applyFont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4" zoomScale="60" zoomScaleNormal="60" workbookViewId="0">
      <selection activeCell="B27" sqref="B27"/>
    </sheetView>
  </sheetViews>
  <sheetFormatPr defaultColWidth="9.109375" defaultRowHeight="15" x14ac:dyDescent="0.25"/>
  <cols>
    <col min="1" max="1" width="9.109375" style="16"/>
    <col min="2" max="2" width="82.109375" style="16" bestFit="1" customWidth="1"/>
    <col min="3" max="3" width="9.109375" style="16"/>
    <col min="4" max="4" width="10.6640625" style="16" customWidth="1"/>
    <col min="5" max="5" width="14.109375" style="16" bestFit="1" customWidth="1"/>
    <col min="6" max="6" width="35.33203125" style="16" customWidth="1"/>
    <col min="7" max="7" width="41.6640625" style="16" customWidth="1"/>
    <col min="8" max="8" width="77.44140625" style="16" customWidth="1"/>
    <col min="9" max="16384" width="9.109375" style="16"/>
  </cols>
  <sheetData>
    <row r="1" spans="1:7" x14ac:dyDescent="0.25">
      <c r="A1" s="15"/>
      <c r="B1" s="15"/>
      <c r="C1" s="15"/>
      <c r="D1" s="15"/>
      <c r="E1" s="15"/>
      <c r="F1" s="15"/>
    </row>
    <row r="2" spans="1:7" ht="290.7" customHeight="1" x14ac:dyDescent="0.25">
      <c r="A2" s="15"/>
      <c r="B2" s="30" t="s">
        <v>24</v>
      </c>
      <c r="C2" s="30"/>
      <c r="D2" s="30"/>
      <c r="E2" s="30"/>
      <c r="F2" s="15"/>
    </row>
    <row r="3" spans="1:7" ht="15.6" thickBot="1" x14ac:dyDescent="0.3">
      <c r="A3" s="15"/>
      <c r="B3" s="15"/>
      <c r="C3" s="15"/>
      <c r="D3" s="15"/>
      <c r="E3" s="15"/>
      <c r="F3" s="15"/>
    </row>
    <row r="4" spans="1:7" ht="16.2" thickTop="1" x14ac:dyDescent="0.3">
      <c r="A4" s="15"/>
      <c r="B4" s="31" t="s">
        <v>10</v>
      </c>
      <c r="C4" s="32"/>
      <c r="D4" s="32"/>
      <c r="E4" s="32"/>
      <c r="F4" s="33"/>
    </row>
    <row r="5" spans="1:7" ht="35.700000000000003" customHeight="1" x14ac:dyDescent="0.25">
      <c r="A5" s="15"/>
      <c r="B5" s="17" t="s">
        <v>0</v>
      </c>
      <c r="C5" s="18" t="s">
        <v>1</v>
      </c>
      <c r="D5" s="18" t="s">
        <v>25</v>
      </c>
      <c r="E5" s="18" t="s">
        <v>8</v>
      </c>
      <c r="F5" s="19" t="s">
        <v>13</v>
      </c>
      <c r="G5" s="25"/>
    </row>
    <row r="6" spans="1:7" ht="60" x14ac:dyDescent="0.25">
      <c r="A6" s="15"/>
      <c r="B6" s="1" t="s">
        <v>2</v>
      </c>
      <c r="C6" s="2">
        <v>1</v>
      </c>
      <c r="D6" s="3">
        <v>344</v>
      </c>
      <c r="E6" s="4">
        <f>C6*D6</f>
        <v>344</v>
      </c>
      <c r="F6" s="24" t="s">
        <v>35</v>
      </c>
      <c r="G6" s="25"/>
    </row>
    <row r="7" spans="1:7" ht="33.6" customHeight="1" x14ac:dyDescent="0.25">
      <c r="A7" s="15"/>
      <c r="B7" s="1" t="s">
        <v>3</v>
      </c>
      <c r="C7" s="2">
        <v>1</v>
      </c>
      <c r="D7" s="3">
        <v>0</v>
      </c>
      <c r="E7" s="4">
        <f t="shared" ref="E7:E21" si="0">C7*D7</f>
        <v>0</v>
      </c>
      <c r="F7" s="24" t="s">
        <v>30</v>
      </c>
      <c r="G7" s="25"/>
    </row>
    <row r="8" spans="1:7" ht="30" x14ac:dyDescent="0.25">
      <c r="A8" s="15"/>
      <c r="B8" s="1" t="s">
        <v>22</v>
      </c>
      <c r="C8" s="2">
        <v>0.8</v>
      </c>
      <c r="D8" s="3">
        <v>1494</v>
      </c>
      <c r="E8" s="4">
        <f t="shared" si="0"/>
        <v>1195.2</v>
      </c>
      <c r="F8" s="24" t="s">
        <v>36</v>
      </c>
      <c r="G8" s="25"/>
    </row>
    <row r="9" spans="1:7" ht="30" x14ac:dyDescent="0.25">
      <c r="A9" s="15"/>
      <c r="B9" s="1" t="s">
        <v>15</v>
      </c>
      <c r="C9" s="2">
        <v>0.8</v>
      </c>
      <c r="D9" s="3">
        <v>2443</v>
      </c>
      <c r="E9" s="4">
        <f t="shared" si="0"/>
        <v>1954.4</v>
      </c>
      <c r="F9" s="24" t="s">
        <v>34</v>
      </c>
      <c r="G9" s="25"/>
    </row>
    <row r="10" spans="1:7" ht="45" x14ac:dyDescent="0.25">
      <c r="A10" s="15"/>
      <c r="B10" s="1" t="s">
        <v>11</v>
      </c>
      <c r="C10" s="2">
        <v>0.7</v>
      </c>
      <c r="D10" s="3">
        <v>70</v>
      </c>
      <c r="E10" s="4">
        <f t="shared" si="0"/>
        <v>49</v>
      </c>
      <c r="F10" s="24" t="s">
        <v>33</v>
      </c>
      <c r="G10" s="25"/>
    </row>
    <row r="11" spans="1:7" x14ac:dyDescent="0.25">
      <c r="A11" s="15"/>
      <c r="B11" s="1" t="s">
        <v>16</v>
      </c>
      <c r="C11" s="2">
        <v>0.7</v>
      </c>
      <c r="D11" s="3">
        <v>204</v>
      </c>
      <c r="E11" s="4">
        <f t="shared" si="0"/>
        <v>142.79999999999998</v>
      </c>
      <c r="F11" s="24" t="s">
        <v>32</v>
      </c>
      <c r="G11" s="25"/>
    </row>
    <row r="12" spans="1:7" x14ac:dyDescent="0.25">
      <c r="A12" s="15"/>
      <c r="B12" s="1" t="s">
        <v>17</v>
      </c>
      <c r="C12" s="2">
        <v>0.7</v>
      </c>
      <c r="D12" s="3">
        <v>132</v>
      </c>
      <c r="E12" s="4">
        <f t="shared" si="0"/>
        <v>92.399999999999991</v>
      </c>
      <c r="F12" s="24" t="s">
        <v>27</v>
      </c>
      <c r="G12" s="25"/>
    </row>
    <row r="13" spans="1:7" x14ac:dyDescent="0.25">
      <c r="A13" s="15"/>
      <c r="B13" s="1" t="s">
        <v>18</v>
      </c>
      <c r="C13" s="2">
        <v>0.6</v>
      </c>
      <c r="D13" s="3">
        <v>105</v>
      </c>
      <c r="E13" s="4">
        <f t="shared" si="0"/>
        <v>63</v>
      </c>
      <c r="F13" s="24" t="s">
        <v>37</v>
      </c>
      <c r="G13" s="25"/>
    </row>
    <row r="14" spans="1:7" ht="30" x14ac:dyDescent="0.25">
      <c r="A14" s="15"/>
      <c r="B14" s="1" t="s">
        <v>4</v>
      </c>
      <c r="C14" s="2">
        <v>0.6</v>
      </c>
      <c r="D14" s="3">
        <v>0</v>
      </c>
      <c r="E14" s="4">
        <f t="shared" si="0"/>
        <v>0</v>
      </c>
      <c r="F14" s="24" t="s">
        <v>30</v>
      </c>
      <c r="G14" s="25"/>
    </row>
    <row r="15" spans="1:7" x14ac:dyDescent="0.25">
      <c r="A15" s="15"/>
      <c r="B15" s="1" t="s">
        <v>19</v>
      </c>
      <c r="C15" s="2">
        <v>0.6</v>
      </c>
      <c r="D15" s="3">
        <v>0</v>
      </c>
      <c r="E15" s="4">
        <f t="shared" si="0"/>
        <v>0</v>
      </c>
      <c r="F15" s="24" t="s">
        <v>30</v>
      </c>
      <c r="G15" s="25"/>
    </row>
    <row r="16" spans="1:7" x14ac:dyDescent="0.25">
      <c r="A16" s="15"/>
      <c r="B16" s="1" t="s">
        <v>20</v>
      </c>
      <c r="C16" s="2">
        <v>0.5</v>
      </c>
      <c r="D16" s="3">
        <v>80</v>
      </c>
      <c r="E16" s="4">
        <f t="shared" si="0"/>
        <v>40</v>
      </c>
      <c r="F16" s="24" t="s">
        <v>31</v>
      </c>
      <c r="G16" s="25"/>
    </row>
    <row r="17" spans="1:8" ht="30" x14ac:dyDescent="0.25">
      <c r="A17" s="15"/>
      <c r="B17" s="1" t="s">
        <v>5</v>
      </c>
      <c r="C17" s="2">
        <v>0.4</v>
      </c>
      <c r="D17" s="3">
        <f>112+187</f>
        <v>299</v>
      </c>
      <c r="E17" s="4">
        <f t="shared" si="0"/>
        <v>119.60000000000001</v>
      </c>
      <c r="F17" s="24" t="s">
        <v>26</v>
      </c>
      <c r="G17" s="25"/>
    </row>
    <row r="18" spans="1:8" ht="30" x14ac:dyDescent="0.25">
      <c r="A18" s="15"/>
      <c r="B18" s="1" t="s">
        <v>12</v>
      </c>
      <c r="C18" s="2">
        <v>0.3</v>
      </c>
      <c r="D18" s="3">
        <v>0</v>
      </c>
      <c r="E18" s="4">
        <f t="shared" si="0"/>
        <v>0</v>
      </c>
      <c r="F18" s="24" t="s">
        <v>30</v>
      </c>
      <c r="G18" s="25"/>
    </row>
    <row r="19" spans="1:8" x14ac:dyDescent="0.25">
      <c r="A19" s="15"/>
      <c r="B19" s="1" t="s">
        <v>6</v>
      </c>
      <c r="C19" s="2">
        <v>0.2</v>
      </c>
      <c r="D19" s="3">
        <v>0</v>
      </c>
      <c r="E19" s="4">
        <f t="shared" si="0"/>
        <v>0</v>
      </c>
      <c r="F19" s="24" t="s">
        <v>30</v>
      </c>
      <c r="G19" s="25"/>
    </row>
    <row r="20" spans="1:8" ht="30" x14ac:dyDescent="0.25">
      <c r="A20" s="15">
        <f>D21</f>
        <v>4244</v>
      </c>
      <c r="B20" s="1" t="s">
        <v>21</v>
      </c>
      <c r="C20" s="2">
        <v>0.1</v>
      </c>
      <c r="D20" s="3">
        <f>1243+71+150+82</f>
        <v>1546</v>
      </c>
      <c r="E20" s="4">
        <f t="shared" si="0"/>
        <v>154.60000000000002</v>
      </c>
      <c r="F20" s="24" t="s">
        <v>28</v>
      </c>
      <c r="G20" s="25"/>
    </row>
    <row r="21" spans="1:8" ht="15.6" thickBot="1" x14ac:dyDescent="0.3">
      <c r="A21" s="15"/>
      <c r="B21" s="5" t="s">
        <v>7</v>
      </c>
      <c r="C21" s="6">
        <v>0</v>
      </c>
      <c r="D21" s="7">
        <v>4244</v>
      </c>
      <c r="E21" s="8">
        <f t="shared" si="0"/>
        <v>0</v>
      </c>
      <c r="F21" s="24" t="s">
        <v>29</v>
      </c>
      <c r="G21" s="25"/>
    </row>
    <row r="22" spans="1:8" ht="16.8" thickTop="1" thickBot="1" x14ac:dyDescent="0.3">
      <c r="A22" s="15"/>
      <c r="B22" s="9" t="s">
        <v>9</v>
      </c>
      <c r="C22" s="10"/>
      <c r="D22" s="10"/>
      <c r="E22" s="11">
        <f>SUM(E6:E21)</f>
        <v>4155.0000000000009</v>
      </c>
      <c r="F22" s="12"/>
    </row>
    <row r="23" spans="1:8" ht="82.2" customHeight="1" thickTop="1" thickBot="1" x14ac:dyDescent="0.3">
      <c r="A23" s="15"/>
      <c r="B23" s="13" t="s">
        <v>14</v>
      </c>
      <c r="C23" s="14"/>
      <c r="D23" s="14"/>
      <c r="E23" s="26">
        <f>SUM(D6:D21)</f>
        <v>10961</v>
      </c>
      <c r="F23" s="27"/>
      <c r="H23" s="25"/>
    </row>
    <row r="24" spans="1:8" ht="16.8" thickTop="1" thickBot="1" x14ac:dyDescent="0.35">
      <c r="A24" s="15"/>
      <c r="B24" s="20" t="s">
        <v>23</v>
      </c>
      <c r="C24" s="21"/>
      <c r="D24" s="22"/>
      <c r="E24" s="28">
        <f>IFERROR(E22/E23,0)</f>
        <v>0.37907125262293595</v>
      </c>
      <c r="F24" s="29"/>
    </row>
    <row r="25" spans="1:8" ht="15.6" thickTop="1" x14ac:dyDescent="0.25">
      <c r="A25" s="15"/>
      <c r="B25" s="15"/>
      <c r="C25" s="15"/>
      <c r="D25" s="15"/>
      <c r="E25" s="15"/>
      <c r="F25" s="15"/>
    </row>
    <row r="26" spans="1:8" x14ac:dyDescent="0.25">
      <c r="B26" s="15"/>
      <c r="C26" s="15"/>
      <c r="D26" s="15"/>
      <c r="E26" s="15"/>
      <c r="F26" s="15"/>
    </row>
    <row r="32" spans="1:8" x14ac:dyDescent="0.25">
      <c r="B32" s="23"/>
    </row>
  </sheetData>
  <sheetProtection selectLockedCells="1"/>
  <mergeCells count="4">
    <mergeCell ref="E23:F23"/>
    <mergeCell ref="E24:F24"/>
    <mergeCell ref="B2:E2"/>
    <mergeCell ref="B4:F4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124F6FF762BD478136276BC9D53863" ma:contentTypeVersion="12" ma:contentTypeDescription="Create a new document." ma:contentTypeScope="" ma:versionID="a33cd70e57174d43142a45125d5a0671">
  <xsd:schema xmlns:xsd="http://www.w3.org/2001/XMLSchema" xmlns:xs="http://www.w3.org/2001/XMLSchema" xmlns:p="http://schemas.microsoft.com/office/2006/metadata/properties" xmlns:ns3="d6cafe83-ee9c-4685-9a5f-e093a8eac602" xmlns:ns4="1abbec37-21fc-4c47-b2c0-fb49387ba610" targetNamespace="http://schemas.microsoft.com/office/2006/metadata/properties" ma:root="true" ma:fieldsID="77ba95bca9392d51e5d4add8d8f6de4d" ns3:_="" ns4:_="">
    <xsd:import namespace="d6cafe83-ee9c-4685-9a5f-e093a8eac602"/>
    <xsd:import namespace="1abbec37-21fc-4c47-b2c0-fb49387ba61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afe83-ee9c-4685-9a5f-e093a8eac6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bec37-21fc-4c47-b2c0-fb49387ba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3796FB-8A95-4B2A-B40E-2983E21E3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cafe83-ee9c-4685-9a5f-e093a8eac602"/>
    <ds:schemaRef ds:uri="1abbec37-21fc-4c47-b2c0-fb49387ba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257DE8-6773-482D-83C9-D5B10A999926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1abbec37-21fc-4c47-b2c0-fb49387ba610"/>
    <ds:schemaRef ds:uri="d6cafe83-ee9c-4685-9a5f-e093a8eac602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72F9144-3377-42C5-A596-3EB4693875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Griffiths, Sam</dc:creator>
  <cp:lastModifiedBy>Hewitt, Christina</cp:lastModifiedBy>
  <dcterms:created xsi:type="dcterms:W3CDTF">2021-02-25T13:56:03Z</dcterms:created>
  <dcterms:modified xsi:type="dcterms:W3CDTF">2024-06-26T10:35:39Z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0x010100F3124F6FF762BD478136276BC9D53863</vt:lpwstr>
  </property>
</Properties>
</file>